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548" windowWidth="15120" windowHeight="6576" tabRatio="768"/>
  </bookViews>
  <sheets>
    <sheet name="Приложение 1" sheetId="14" r:id="rId1"/>
  </sheets>
  <definedNames>
    <definedName name="_xlnm.Print_Titles" localSheetId="0">'Приложение 1'!$7:$7</definedName>
  </definedNames>
  <calcPr calcId="145621"/>
</workbook>
</file>

<file path=xl/calcChain.xml><?xml version="1.0" encoding="utf-8"?>
<calcChain xmlns="http://schemas.openxmlformats.org/spreadsheetml/2006/main">
  <c r="N19" i="14" l="1"/>
  <c r="O19" i="14"/>
  <c r="P19" i="14"/>
  <c r="M19" i="14"/>
  <c r="O26" i="14"/>
  <c r="O56" i="14" l="1"/>
  <c r="O24" i="14" l="1"/>
  <c r="O23" i="14"/>
  <c r="O25" i="14"/>
  <c r="O22" i="14"/>
  <c r="O21" i="14"/>
  <c r="O20" i="14"/>
  <c r="O18" i="14"/>
  <c r="O17" i="14"/>
  <c r="O16" i="14"/>
  <c r="N16" i="14"/>
  <c r="O15" i="14"/>
  <c r="O14" i="14"/>
  <c r="P26" i="14" l="1"/>
  <c r="O27" i="14" l="1"/>
  <c r="O28" i="14"/>
  <c r="O29" i="14"/>
  <c r="O30" i="14"/>
  <c r="P31" i="14"/>
  <c r="O36" i="14"/>
  <c r="O37" i="14" s="1"/>
  <c r="P37" i="14"/>
  <c r="O38" i="14"/>
  <c r="O39" i="14"/>
  <c r="O40" i="14"/>
  <c r="O41" i="14"/>
  <c r="O42" i="14"/>
  <c r="O43" i="14"/>
  <c r="O44" i="14"/>
  <c r="O45" i="14"/>
  <c r="O46" i="14"/>
  <c r="O47" i="14"/>
  <c r="O48" i="14"/>
  <c r="O49" i="14"/>
  <c r="O50" i="14"/>
  <c r="P51" i="14"/>
  <c r="O52" i="14"/>
  <c r="O53" i="14"/>
  <c r="O54" i="14"/>
  <c r="P55" i="14"/>
  <c r="O31" i="14" l="1"/>
  <c r="O51" i="14"/>
  <c r="O55" i="14"/>
  <c r="O13" i="14" l="1"/>
  <c r="O12" i="14"/>
  <c r="O11" i="14"/>
  <c r="O9" i="14"/>
  <c r="O8" i="14"/>
  <c r="O58" i="14" l="1"/>
  <c r="O10" i="14"/>
  <c r="P56" i="14" l="1"/>
  <c r="P58" i="14" s="1"/>
</calcChain>
</file>

<file path=xl/sharedStrings.xml><?xml version="1.0" encoding="utf-8"?>
<sst xmlns="http://schemas.openxmlformats.org/spreadsheetml/2006/main" count="205" uniqueCount="102">
  <si>
    <t>Начальнику управления финансов</t>
  </si>
  <si>
    <t>О.Л.Вильт</t>
  </si>
  <si>
    <t>Наименование ОУ</t>
  </si>
  <si>
    <t>КФСР</t>
  </si>
  <si>
    <t>КЦСР</t>
  </si>
  <si>
    <t>КВР</t>
  </si>
  <si>
    <t>КОСГУ</t>
  </si>
  <si>
    <t>КВСР</t>
  </si>
  <si>
    <t>Наименование статьи</t>
  </si>
  <si>
    <t>0702</t>
  </si>
  <si>
    <t>000</t>
  </si>
  <si>
    <t>0701</t>
  </si>
  <si>
    <t>Запланировано в бюджете</t>
  </si>
  <si>
    <t>По Договору, счету</t>
  </si>
  <si>
    <t>Недостаток. Руб.</t>
  </si>
  <si>
    <t>Подтверждающий документ</t>
  </si>
  <si>
    <t>241 (226)</t>
  </si>
  <si>
    <t>241 (225)</t>
  </si>
  <si>
    <t>241 (340)</t>
  </si>
  <si>
    <t>4209900000</t>
  </si>
  <si>
    <t>241 (223)</t>
  </si>
  <si>
    <t>241 (290)</t>
  </si>
  <si>
    <t>МБОУ Малиновская ООШ</t>
  </si>
  <si>
    <t>МБОУ Песочнодубровская СОШ</t>
  </si>
  <si>
    <t>МБОУ Староювалинская СОШ</t>
  </si>
  <si>
    <t>МБОУ Новопокровская ООШ</t>
  </si>
  <si>
    <t>МБОУ Осиновская СОШ</t>
  </si>
  <si>
    <t>4219900000</t>
  </si>
  <si>
    <t>911</t>
  </si>
  <si>
    <t>Недостаток средств на выплату подъемных молодым специалистам</t>
  </si>
  <si>
    <t>Недостаток средств на материальные запасы</t>
  </si>
  <si>
    <t>Недостаток средств на оплату прочих работ (услуг)</t>
  </si>
  <si>
    <t>Недостаток средств на оплату работ (услуг) по содержанию имущества</t>
  </si>
  <si>
    <t>Недостаток средств на оплату штрафов</t>
  </si>
  <si>
    <t>ВСЕГО по ИЦ</t>
  </si>
  <si>
    <t>612 (244)</t>
  </si>
  <si>
    <t>622 (244)</t>
  </si>
  <si>
    <t>КВФО</t>
  </si>
  <si>
    <t>241 (310)</t>
  </si>
  <si>
    <t>К принятию, руб.</t>
  </si>
  <si>
    <t>0703</t>
  </si>
  <si>
    <t>Примечание</t>
  </si>
  <si>
    <t>МБДОУ Детский сад Теремок</t>
  </si>
  <si>
    <t xml:space="preserve">241 (226) </t>
  </si>
  <si>
    <t>МБДОУ Детский сад Солнышко</t>
  </si>
  <si>
    <t>МЮОУ Новопокровская ООШ</t>
  </si>
  <si>
    <t>МАОУ Кожевниковская СОШ № 1</t>
  </si>
  <si>
    <t>124</t>
  </si>
  <si>
    <t>Доп. ФК</t>
  </si>
  <si>
    <t>Доп. ЭК</t>
  </si>
  <si>
    <t>Доп. КР</t>
  </si>
  <si>
    <t>612 (853)</t>
  </si>
  <si>
    <t>Приложение 1</t>
  </si>
  <si>
    <t>Приложение 2</t>
  </si>
  <si>
    <t>Приложение 3</t>
  </si>
  <si>
    <t>Приложение 5</t>
  </si>
  <si>
    <t>Работы, услуги по содержанию имущества</t>
  </si>
  <si>
    <t>МАОУ  "КСОШ № 2"</t>
  </si>
  <si>
    <t>139</t>
  </si>
  <si>
    <t>Справка</t>
  </si>
  <si>
    <t xml:space="preserve">       на увеличение бюджетных ассигнований на 2019 год  от Отдела образования Администрации Кожевниковского района 
</t>
  </si>
  <si>
    <t>621(244)</t>
  </si>
  <si>
    <t>911 (410)</t>
  </si>
  <si>
    <t>1(5)</t>
  </si>
  <si>
    <t>241 (344)</t>
  </si>
  <si>
    <t>Приложение 6</t>
  </si>
  <si>
    <t>МКДОУ д/с "Теремок"</t>
  </si>
  <si>
    <t>173</t>
  </si>
  <si>
    <t>МКОУ ДО "ДДТ"</t>
  </si>
  <si>
    <t>0701, 0702, 0703</t>
  </si>
  <si>
    <t>4209900000, 4219900000, 4239900000</t>
  </si>
  <si>
    <t>школы, сады, ДОПы</t>
  </si>
  <si>
    <t>118</t>
  </si>
  <si>
    <t>5</t>
  </si>
  <si>
    <t>Поверка приборов учета тепла (ООО ИНТЕХКОМ)</t>
  </si>
  <si>
    <t>057</t>
  </si>
  <si>
    <t>МКОУ "Малиновская ООШ"</t>
  </si>
  <si>
    <t>025</t>
  </si>
  <si>
    <t>233</t>
  </si>
  <si>
    <t>088</t>
  </si>
  <si>
    <t>очистка кровли от снега и наледи (в т.ч. Страховые взносы по договору ГПХ)</t>
  </si>
  <si>
    <t>ходатайство исх 300 от 29.07.19</t>
  </si>
  <si>
    <t>спецоценка условий труда</t>
  </si>
  <si>
    <t>для оплаты за теплоснабжение</t>
  </si>
  <si>
    <t>ходатайство исх 300 от 29.07.19 расчет недостатка на теплоэнергию</t>
  </si>
  <si>
    <t>Обновление материально-технической базы для формирования у обучающихся современных технолог-ских и гуман-ных навыков уменьшить (на текущий ремонт помещений Точка роста)</t>
  </si>
  <si>
    <t>ходатайство исх 298 от 29.07.19, сч №01779, сч 21 18.07.19</t>
  </si>
  <si>
    <t>текущий ремонт (для ремонта кабинетов (Точка роста))</t>
  </si>
  <si>
    <t>приобретение ККТ</t>
  </si>
  <si>
    <t>капитальный ремонт кровли здания МКДОУ "Д/с "Теремок" расположенного по адресу: Томская область, Кожевниковский район, с. Старая Ювала, ул. Ульяновская 36а</t>
  </si>
  <si>
    <t>ходатайство. ЛСР №02-01-01 в ценах на 4кв 2018г, заключение о проверке достоверности определения сметной стоимости строительства</t>
  </si>
  <si>
    <t>монтаж спортивного оборудования для малобюджетных спортивных площадок</t>
  </si>
  <si>
    <t>Список (от Интехкома прилагается)</t>
  </si>
  <si>
    <t>договор № МСО 14/19 на монтаж спортивного оборудования для малобюджетных спортивных площадок</t>
  </si>
  <si>
    <t>договор № 37  на монтаж спортивного оборудования для малобюджетных спортивных площадок</t>
  </si>
  <si>
    <t>Капитальный  ремонт кровли здания</t>
  </si>
  <si>
    <t>Монтаж спортивного оборудования для малобюджетных спортивных площадок</t>
  </si>
  <si>
    <t>Перераспределение бюджетных ассигнований</t>
  </si>
  <si>
    <t>Высвобождение бюджетных ассигнований</t>
  </si>
  <si>
    <t>Цель, указанная в решении Думы Кожевниковского района от 30.05.209, не соответствует предмету контракта</t>
  </si>
  <si>
    <t>Приложение 4</t>
  </si>
  <si>
    <t>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</si>
</sst>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charset val="204"/>
      <scheme val="minor"/>
    </font>
    <font>
      <sz val="9"/>
      <color indexed="8"/>
      <name val="Times New Roman"/>
      <family val="1"/>
      <charset val="204"/>
    </font>
    <font>
      <sz val="9"/>
      <color indexed="10"/>
      <name val="Times New Roman"/>
      <family val="1"/>
      <charset val="204"/>
    </font>
    <font>
      <sz val="9"/>
      <color indexed="8"/>
      <name val="Calibri"/>
      <family val="2"/>
      <charset val="204"/>
    </font>
    <font>
      <b/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8"/>
      <color indexed="8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b/>
      <u/>
      <sz val="8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u/>
      <sz val="8"/>
      <color theme="1"/>
      <name val="Times New Roman"/>
      <family val="1"/>
      <charset val="204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2">
    <xf numFmtId="0" fontId="0" fillId="0" borderId="0"/>
    <xf numFmtId="0" fontId="17" fillId="0" borderId="0"/>
  </cellStyleXfs>
  <cellXfs count="189">
    <xf numFmtId="0" fontId="0" fillId="0" borderId="0" xfId="0"/>
    <xf numFmtId="0" fontId="0" fillId="0" borderId="0" xfId="0" applyFill="1"/>
    <xf numFmtId="0" fontId="0" fillId="0" borderId="0" xfId="0" applyFill="1" applyBorder="1"/>
    <xf numFmtId="0" fontId="1" fillId="0" borderId="0" xfId="0" applyFont="1"/>
    <xf numFmtId="0" fontId="1" fillId="2" borderId="0" xfId="0" applyFont="1" applyFill="1"/>
    <xf numFmtId="0" fontId="1" fillId="0" borderId="0" xfId="0" applyFont="1" applyFill="1"/>
    <xf numFmtId="0" fontId="2" fillId="0" borderId="0" xfId="0" applyFont="1"/>
    <xf numFmtId="0" fontId="3" fillId="0" borderId="0" xfId="0" applyFont="1" applyFill="1"/>
    <xf numFmtId="0" fontId="1" fillId="0" borderId="0" xfId="0" applyFont="1" applyAlignment="1"/>
    <xf numFmtId="0" fontId="1" fillId="0" borderId="0" xfId="0" applyFont="1" applyFill="1" applyAlignment="1"/>
    <xf numFmtId="0" fontId="2" fillId="0" borderId="0" xfId="0" applyFont="1" applyAlignment="1"/>
    <xf numFmtId="4" fontId="1" fillId="3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 wrapText="1"/>
    </xf>
    <xf numFmtId="4" fontId="7" fillId="2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center" vertical="center" wrapText="1"/>
    </xf>
    <xf numFmtId="0" fontId="10" fillId="0" borderId="0" xfId="0" applyFont="1" applyFill="1" applyBorder="1"/>
    <xf numFmtId="0" fontId="10" fillId="0" borderId="0" xfId="0" applyFont="1"/>
    <xf numFmtId="4" fontId="4" fillId="4" borderId="1" xfId="0" applyNumberFormat="1" applyFont="1" applyFill="1" applyBorder="1" applyAlignment="1">
      <alignment horizontal="center" vertical="center" wrapText="1"/>
    </xf>
    <xf numFmtId="4" fontId="9" fillId="4" borderId="1" xfId="0" applyNumberFormat="1" applyFont="1" applyFill="1" applyBorder="1" applyAlignment="1">
      <alignment horizontal="center" vertical="center" wrapText="1"/>
    </xf>
    <xf numFmtId="4" fontId="1" fillId="4" borderId="1" xfId="0" applyNumberFormat="1" applyFont="1" applyFill="1" applyBorder="1" applyAlignment="1">
      <alignment horizontal="center" vertical="center" wrapText="1"/>
    </xf>
    <xf numFmtId="4" fontId="5" fillId="4" borderId="1" xfId="0" applyNumberFormat="1" applyFont="1" applyFill="1" applyBorder="1" applyAlignment="1">
      <alignment horizontal="center" vertical="center" wrapText="1"/>
    </xf>
    <xf numFmtId="49" fontId="1" fillId="4" borderId="1" xfId="0" applyNumberFormat="1" applyFont="1" applyFill="1" applyBorder="1" applyAlignment="1">
      <alignment horizontal="center" vertical="center" wrapText="1"/>
    </xf>
    <xf numFmtId="3" fontId="1" fillId="4" borderId="1" xfId="0" applyNumberFormat="1" applyFont="1" applyFill="1" applyBorder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vertical="center" wrapText="1"/>
    </xf>
    <xf numFmtId="4" fontId="9" fillId="4" borderId="3" xfId="0" applyNumberFormat="1" applyFont="1" applyFill="1" applyBorder="1" applyAlignment="1">
      <alignment horizontal="left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vertical="center" wrapText="1"/>
    </xf>
    <xf numFmtId="4" fontId="6" fillId="0" borderId="1" xfId="0" applyNumberFormat="1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left" vertical="center" wrapText="1"/>
    </xf>
    <xf numFmtId="4" fontId="6" fillId="3" borderId="2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/>
    <xf numFmtId="4" fontId="6" fillId="3" borderId="1" xfId="0" applyNumberFormat="1" applyFont="1" applyFill="1" applyBorder="1" applyAlignment="1">
      <alignment horizontal="center" vertical="center" wrapText="1"/>
    </xf>
    <xf numFmtId="0" fontId="0" fillId="3" borderId="0" xfId="0" applyFill="1"/>
    <xf numFmtId="4" fontId="9" fillId="0" borderId="3" xfId="0" applyNumberFormat="1" applyFont="1" applyFill="1" applyBorder="1" applyAlignment="1">
      <alignment horizontal="left" vertical="center" wrapText="1"/>
    </xf>
    <xf numFmtId="0" fontId="15" fillId="0" borderId="0" xfId="0" applyFont="1" applyFill="1"/>
    <xf numFmtId="4" fontId="6" fillId="0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 applyFill="1" applyBorder="1"/>
    <xf numFmtId="0" fontId="10" fillId="0" borderId="0" xfId="0" applyFont="1" applyFill="1" applyBorder="1"/>
    <xf numFmtId="0" fontId="11" fillId="0" borderId="1" xfId="0" applyFont="1" applyBorder="1" applyAlignment="1">
      <alignment horizontal="center" vertical="center" wrapText="1"/>
    </xf>
    <xf numFmtId="0" fontId="4" fillId="0" borderId="0" xfId="0" applyFont="1" applyAlignment="1"/>
    <xf numFmtId="0" fontId="0" fillId="0" borderId="0" xfId="0"/>
    <xf numFmtId="0" fontId="0" fillId="0" borderId="0" xfId="0"/>
    <xf numFmtId="4" fontId="9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left" vertical="center" wrapText="1"/>
    </xf>
    <xf numFmtId="1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wrapText="1"/>
    </xf>
    <xf numFmtId="3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3" fontId="6" fillId="0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/>
    <xf numFmtId="0" fontId="8" fillId="0" borderId="1" xfId="0" applyFont="1" applyFill="1" applyBorder="1"/>
    <xf numFmtId="49" fontId="9" fillId="0" borderId="1" xfId="0" applyNumberFormat="1" applyFont="1" applyBorder="1" applyAlignment="1" applyProtection="1">
      <alignment horizontal="left" vertical="center" wrapText="1"/>
    </xf>
    <xf numFmtId="0" fontId="14" fillId="0" borderId="0" xfId="0" applyFont="1"/>
    <xf numFmtId="4" fontId="9" fillId="0" borderId="2" xfId="0" applyNumberFormat="1" applyFont="1" applyFill="1" applyBorder="1" applyAlignment="1">
      <alignment horizontal="center" vertical="center" wrapText="1"/>
    </xf>
    <xf numFmtId="1" fontId="9" fillId="0" borderId="2" xfId="0" applyNumberFormat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49" fontId="6" fillId="4" borderId="1" xfId="0" applyNumberFormat="1" applyFont="1" applyFill="1" applyBorder="1" applyAlignment="1">
      <alignment horizontal="center" vertical="center" wrapText="1"/>
    </xf>
    <xf numFmtId="3" fontId="6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49" fontId="6" fillId="4" borderId="2" xfId="0" applyNumberFormat="1" applyFont="1" applyFill="1" applyBorder="1" applyAlignment="1">
      <alignment horizontal="center" vertical="center" wrapText="1"/>
    </xf>
    <xf numFmtId="49" fontId="9" fillId="4" borderId="2" xfId="0" applyNumberFormat="1" applyFont="1" applyFill="1" applyBorder="1" applyAlignment="1">
      <alignment horizontal="center" vertical="center" wrapText="1"/>
    </xf>
    <xf numFmtId="3" fontId="6" fillId="4" borderId="2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49" fontId="6" fillId="4" borderId="3" xfId="0" applyNumberFormat="1" applyFont="1" applyFill="1" applyBorder="1" applyAlignment="1">
      <alignment horizontal="center" vertical="center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6" fillId="4" borderId="4" xfId="0" applyNumberFormat="1" applyFont="1" applyFill="1" applyBorder="1" applyAlignment="1">
      <alignment horizontal="center" vertical="center" wrapText="1"/>
    </xf>
    <xf numFmtId="3" fontId="6" fillId="4" borderId="4" xfId="0" applyNumberFormat="1" applyFont="1" applyFill="1" applyBorder="1" applyAlignment="1">
      <alignment horizontal="center" vertic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49" fontId="9" fillId="4" borderId="1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/>
    <xf numFmtId="4" fontId="14" fillId="0" borderId="1" xfId="0" applyNumberFormat="1" applyFont="1" applyFill="1" applyBorder="1" applyAlignment="1">
      <alignment vertical="center"/>
    </xf>
    <xf numFmtId="4" fontId="14" fillId="0" borderId="0" xfId="0" applyNumberFormat="1" applyFont="1" applyFill="1" applyBorder="1" applyAlignment="1">
      <alignment vertical="center"/>
    </xf>
    <xf numFmtId="0" fontId="14" fillId="0" borderId="0" xfId="0" applyFont="1" applyAlignment="1">
      <alignment horizontal="center"/>
    </xf>
    <xf numFmtId="0" fontId="14" fillId="0" borderId="0" xfId="0" applyFont="1" applyFill="1"/>
    <xf numFmtId="0" fontId="14" fillId="4" borderId="6" xfId="0" applyFont="1" applyFill="1" applyBorder="1"/>
    <xf numFmtId="0" fontId="9" fillId="0" borderId="1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14" fillId="0" borderId="0" xfId="0" applyFont="1" applyFill="1" applyBorder="1"/>
    <xf numFmtId="0" fontId="13" fillId="0" borderId="0" xfId="0" applyFont="1"/>
    <xf numFmtId="1" fontId="9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3" fontId="6" fillId="0" borderId="0" xfId="0" applyNumberFormat="1" applyFont="1" applyFill="1" applyBorder="1" applyAlignment="1">
      <alignment horizont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9" fontId="9" fillId="0" borderId="8" xfId="0" applyNumberFormat="1" applyFont="1" applyBorder="1" applyAlignment="1" applyProtection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1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/>
    </xf>
    <xf numFmtId="4" fontId="16" fillId="4" borderId="7" xfId="0" applyNumberFormat="1" applyFont="1" applyFill="1" applyBorder="1" applyAlignment="1">
      <alignment horizont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9" fillId="0" borderId="2" xfId="1" applyFont="1" applyFill="1" applyBorder="1" applyAlignment="1">
      <alignment horizontal="center" vertical="center" wrapText="1"/>
    </xf>
    <xf numFmtId="0" fontId="9" fillId="0" borderId="3" xfId="1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3" fontId="6" fillId="0" borderId="3" xfId="0" applyNumberFormat="1" applyFont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4" fontId="6" fillId="0" borderId="3" xfId="0" applyNumberFormat="1" applyFont="1" applyFill="1" applyBorder="1" applyAlignment="1">
      <alignment horizontal="center" vertical="center" wrapText="1"/>
    </xf>
    <xf numFmtId="4" fontId="6" fillId="0" borderId="4" xfId="0" applyNumberFormat="1" applyFont="1" applyFill="1" applyBorder="1" applyAlignment="1">
      <alignment horizontal="center" vertical="center" wrapText="1"/>
    </xf>
    <xf numFmtId="1" fontId="6" fillId="0" borderId="2" xfId="0" applyNumberFormat="1" applyFont="1" applyFill="1" applyBorder="1" applyAlignment="1">
      <alignment horizontal="center" vertical="center" wrapText="1"/>
    </xf>
    <xf numFmtId="1" fontId="6" fillId="0" borderId="4" xfId="0" applyNumberFormat="1" applyFont="1" applyFill="1" applyBorder="1" applyAlignment="1">
      <alignment horizontal="center" vertical="center" wrapText="1"/>
    </xf>
    <xf numFmtId="1" fontId="6" fillId="0" borderId="3" xfId="0" applyNumberFormat="1" applyFont="1" applyFill="1" applyBorder="1" applyAlignment="1">
      <alignment horizontal="center" vertical="center" wrapText="1"/>
    </xf>
    <xf numFmtId="4" fontId="9" fillId="0" borderId="4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left" vertical="center" wrapText="1"/>
    </xf>
    <xf numFmtId="4" fontId="6" fillId="0" borderId="3" xfId="0" applyNumberFormat="1" applyFont="1" applyFill="1" applyBorder="1" applyAlignment="1">
      <alignment horizontal="left" vertical="center" wrapText="1"/>
    </xf>
    <xf numFmtId="49" fontId="9" fillId="0" borderId="2" xfId="0" applyNumberFormat="1" applyFont="1" applyBorder="1" applyAlignment="1" applyProtection="1">
      <alignment horizontal="left" vertical="center" wrapText="1"/>
    </xf>
    <xf numFmtId="49" fontId="9" fillId="0" borderId="3" xfId="0" applyNumberFormat="1" applyFont="1" applyBorder="1" applyAlignment="1" applyProtection="1">
      <alignment horizontal="left" vertical="center" wrapText="1"/>
    </xf>
    <xf numFmtId="4" fontId="6" fillId="0" borderId="4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center" wrapText="1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3" fontId="1" fillId="0" borderId="2" xfId="0" applyNumberFormat="1" applyFont="1" applyFill="1" applyBorder="1" applyAlignment="1">
      <alignment horizontal="center" vertical="center" wrapText="1"/>
    </xf>
    <xf numFmtId="3" fontId="1" fillId="0" borderId="3" xfId="0" applyNumberFormat="1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 wrapText="1"/>
    </xf>
    <xf numFmtId="49" fontId="5" fillId="0" borderId="3" xfId="0" applyNumberFormat="1" applyFont="1" applyFill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3" fontId="6" fillId="0" borderId="4" xfId="0" applyNumberFormat="1" applyFont="1" applyBorder="1" applyAlignment="1">
      <alignment horizontal="center" vertical="center" wrapText="1"/>
    </xf>
    <xf numFmtId="49" fontId="6" fillId="0" borderId="4" xfId="0" applyNumberFormat="1" applyFont="1" applyBorder="1" applyAlignment="1">
      <alignment horizontal="center" vertical="center" wrapText="1"/>
    </xf>
    <xf numFmtId="3" fontId="6" fillId="0" borderId="2" xfId="0" applyNumberFormat="1" applyFont="1" applyFill="1" applyBorder="1" applyAlignment="1">
      <alignment horizontal="center" vertical="center" wrapText="1"/>
    </xf>
    <xf numFmtId="3" fontId="6" fillId="0" borderId="3" xfId="0" applyNumberFormat="1" applyFont="1" applyFill="1" applyBorder="1" applyAlignment="1">
      <alignment horizontal="center" vertical="center" wrapText="1"/>
    </xf>
    <xf numFmtId="3" fontId="6" fillId="0" borderId="4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68"/>
  <sheetViews>
    <sheetView tabSelected="1" topLeftCell="A7" zoomScale="82" zoomScaleNormal="82" workbookViewId="0">
      <selection activeCell="M25" sqref="M25"/>
    </sheetView>
  </sheetViews>
  <sheetFormatPr defaultRowHeight="14.4" x14ac:dyDescent="0.3"/>
  <cols>
    <col min="1" max="1" width="11" customWidth="1"/>
    <col min="2" max="2" width="7.77734375" customWidth="1"/>
    <col min="3" max="3" width="5.6640625" customWidth="1"/>
    <col min="4" max="4" width="10.6640625" customWidth="1"/>
    <col min="5" max="5" width="5.44140625" customWidth="1"/>
    <col min="6" max="6" width="7.21875" customWidth="1"/>
    <col min="7" max="7" width="6.21875" customWidth="1"/>
    <col min="8" max="8" width="3.88671875" customWidth="1"/>
    <col min="9" max="10" width="5.44140625" customWidth="1"/>
    <col min="11" max="11" width="4.6640625" customWidth="1"/>
    <col min="12" max="12" width="16.88671875" style="34" customWidth="1"/>
    <col min="13" max="13" width="7.88671875" customWidth="1"/>
    <col min="14" max="14" width="12.33203125" customWidth="1"/>
    <col min="15" max="15" width="11" customWidth="1"/>
    <col min="16" max="16" width="8.77734375" customWidth="1"/>
    <col min="17" max="17" width="13.77734375" customWidth="1"/>
    <col min="18" max="18" width="9.5546875" customWidth="1"/>
    <col min="19" max="19" width="11.21875" style="1" customWidth="1"/>
    <col min="20" max="20" width="13.88671875" style="18" customWidth="1"/>
  </cols>
  <sheetData>
    <row r="1" spans="1:33" s="7" customFormat="1" ht="12" x14ac:dyDescent="0.25">
      <c r="A1" s="3"/>
      <c r="B1" s="3"/>
      <c r="C1" s="4"/>
      <c r="D1" s="5"/>
      <c r="E1" s="6"/>
      <c r="F1" s="3"/>
      <c r="G1" s="3"/>
      <c r="H1" s="3"/>
      <c r="I1" s="3"/>
      <c r="J1" s="172" t="s">
        <v>0</v>
      </c>
      <c r="K1" s="172"/>
      <c r="L1" s="172"/>
      <c r="M1" s="172"/>
      <c r="N1" s="172"/>
      <c r="O1" s="172"/>
      <c r="P1" s="172"/>
      <c r="Q1" s="172"/>
      <c r="T1" s="39"/>
    </row>
    <row r="2" spans="1:33" s="7" customFormat="1" ht="12" x14ac:dyDescent="0.25">
      <c r="A2" s="3"/>
      <c r="B2" s="3"/>
      <c r="C2" s="4"/>
      <c r="D2" s="5"/>
      <c r="E2" s="6"/>
      <c r="F2" s="3"/>
      <c r="G2" s="3"/>
      <c r="H2" s="3"/>
      <c r="I2" s="3"/>
      <c r="K2" s="8"/>
      <c r="L2" s="33"/>
      <c r="M2" s="8"/>
      <c r="N2" s="8"/>
      <c r="O2" s="8"/>
      <c r="P2" s="8"/>
      <c r="Q2" s="44" t="s">
        <v>1</v>
      </c>
      <c r="T2" s="39"/>
    </row>
    <row r="3" spans="1:33" s="7" customFormat="1" ht="12" x14ac:dyDescent="0.25">
      <c r="A3" s="8"/>
      <c r="B3" s="8"/>
      <c r="C3" s="8"/>
      <c r="D3" s="9"/>
      <c r="E3" s="10"/>
      <c r="F3" s="67" t="s">
        <v>59</v>
      </c>
      <c r="G3" s="8"/>
      <c r="H3" s="8"/>
      <c r="I3" s="8"/>
      <c r="J3" s="8"/>
      <c r="K3" s="8"/>
      <c r="L3" s="33"/>
      <c r="M3" s="8"/>
      <c r="N3" s="8"/>
      <c r="O3" s="8"/>
      <c r="P3" s="8"/>
      <c r="Q3" s="8"/>
      <c r="T3" s="39"/>
    </row>
    <row r="4" spans="1:33" s="7" customFormat="1" ht="12" x14ac:dyDescent="0.25">
      <c r="A4" s="173" t="s">
        <v>60</v>
      </c>
      <c r="B4" s="173"/>
      <c r="C4" s="173"/>
      <c r="D4" s="173"/>
      <c r="E4" s="173"/>
      <c r="F4" s="173"/>
      <c r="G4" s="173"/>
      <c r="H4" s="173"/>
      <c r="I4" s="173"/>
      <c r="J4" s="173"/>
      <c r="K4" s="173"/>
      <c r="L4" s="173"/>
      <c r="M4" s="173"/>
      <c r="N4" s="173"/>
      <c r="O4" s="173"/>
      <c r="P4" s="48"/>
      <c r="T4" s="39"/>
    </row>
    <row r="5" spans="1:33" ht="4.2" customHeight="1" x14ac:dyDescent="0.3"/>
    <row r="6" spans="1:33" x14ac:dyDescent="0.3">
      <c r="D6" s="127"/>
      <c r="O6" s="127" t="s">
        <v>52</v>
      </c>
    </row>
    <row r="7" spans="1:33" s="18" customFormat="1" ht="31.8" customHeight="1" x14ac:dyDescent="0.2">
      <c r="A7" s="12"/>
      <c r="B7" s="13" t="s">
        <v>2</v>
      </c>
      <c r="C7" s="14" t="s">
        <v>3</v>
      </c>
      <c r="D7" s="15" t="s">
        <v>4</v>
      </c>
      <c r="E7" s="16" t="s">
        <v>5</v>
      </c>
      <c r="F7" s="13" t="s">
        <v>6</v>
      </c>
      <c r="G7" s="13" t="s">
        <v>7</v>
      </c>
      <c r="H7" s="13" t="s">
        <v>48</v>
      </c>
      <c r="I7" s="13" t="s">
        <v>49</v>
      </c>
      <c r="J7" s="13" t="s">
        <v>50</v>
      </c>
      <c r="K7" s="13" t="s">
        <v>37</v>
      </c>
      <c r="L7" s="13" t="s">
        <v>8</v>
      </c>
      <c r="M7" s="13" t="s">
        <v>12</v>
      </c>
      <c r="N7" s="13" t="s">
        <v>13</v>
      </c>
      <c r="O7" s="13" t="s">
        <v>14</v>
      </c>
      <c r="P7" s="13" t="s">
        <v>39</v>
      </c>
      <c r="Q7" s="13" t="s">
        <v>15</v>
      </c>
      <c r="R7" s="13" t="s">
        <v>41</v>
      </c>
      <c r="S7" s="43"/>
      <c r="T7" s="65"/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</row>
    <row r="8" spans="1:33" ht="14.4" hidden="1" customHeight="1" x14ac:dyDescent="0.3">
      <c r="A8" s="164" t="s">
        <v>29</v>
      </c>
      <c r="B8" s="60"/>
      <c r="C8" s="56"/>
      <c r="D8" s="54"/>
      <c r="E8" s="55"/>
      <c r="F8" s="56"/>
      <c r="G8" s="57"/>
      <c r="H8" s="45"/>
      <c r="I8" s="45"/>
      <c r="J8" s="46"/>
      <c r="K8" s="47"/>
      <c r="L8" s="157"/>
      <c r="M8" s="56"/>
      <c r="N8" s="56"/>
      <c r="O8" s="11">
        <f>N8-M8</f>
        <v>0</v>
      </c>
      <c r="P8" s="11"/>
      <c r="Q8" s="53"/>
      <c r="R8" s="53"/>
      <c r="S8" s="40"/>
      <c r="T8" s="65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</row>
    <row r="9" spans="1:33" ht="14.4" hidden="1" customHeight="1" x14ac:dyDescent="0.3">
      <c r="A9" s="165"/>
      <c r="B9" s="59"/>
      <c r="C9" s="49"/>
      <c r="D9" s="49"/>
      <c r="E9" s="51"/>
      <c r="F9" s="49"/>
      <c r="G9" s="52"/>
      <c r="H9" s="49"/>
      <c r="I9" s="49"/>
      <c r="J9" s="52"/>
      <c r="K9" s="50"/>
      <c r="L9" s="158"/>
      <c r="M9" s="56"/>
      <c r="N9" s="56"/>
      <c r="O9" s="11">
        <f>N9-M9</f>
        <v>0</v>
      </c>
      <c r="P9" s="11"/>
      <c r="Q9" s="53"/>
      <c r="R9" s="53"/>
      <c r="S9" s="40"/>
      <c r="T9" s="65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</row>
    <row r="10" spans="1:33" hidden="1" x14ac:dyDescent="0.3">
      <c r="A10" s="166"/>
      <c r="B10" s="20"/>
      <c r="C10" s="21"/>
      <c r="D10" s="21"/>
      <c r="E10" s="22"/>
      <c r="F10" s="21"/>
      <c r="G10" s="21"/>
      <c r="H10" s="23"/>
      <c r="I10" s="23"/>
      <c r="J10" s="23"/>
      <c r="K10" s="24"/>
      <c r="L10" s="25"/>
      <c r="M10" s="21"/>
      <c r="N10" s="21"/>
      <c r="O10" s="19">
        <f>SUM(O8:O9)</f>
        <v>0</v>
      </c>
      <c r="P10" s="19"/>
      <c r="Q10" s="20"/>
      <c r="R10" s="20"/>
      <c r="S10" s="42"/>
      <c r="T10" s="65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</row>
    <row r="11" spans="1:33" ht="30.6" hidden="1" x14ac:dyDescent="0.3">
      <c r="A11" s="61" t="s">
        <v>56</v>
      </c>
      <c r="B11" s="38" t="s">
        <v>42</v>
      </c>
      <c r="C11" s="174" t="s">
        <v>11</v>
      </c>
      <c r="D11" s="174" t="s">
        <v>19</v>
      </c>
      <c r="E11" s="180" t="s">
        <v>35</v>
      </c>
      <c r="F11" s="174" t="s">
        <v>43</v>
      </c>
      <c r="G11" s="176">
        <v>911</v>
      </c>
      <c r="H11" s="174" t="s">
        <v>10</v>
      </c>
      <c r="I11" s="174" t="s">
        <v>10</v>
      </c>
      <c r="J11" s="176" t="s">
        <v>10</v>
      </c>
      <c r="K11" s="178">
        <v>5</v>
      </c>
      <c r="L11" s="58"/>
      <c r="M11" s="56"/>
      <c r="N11" s="56"/>
      <c r="O11" s="56">
        <f>N11-M11</f>
        <v>0</v>
      </c>
      <c r="P11" s="56"/>
      <c r="Q11" s="38"/>
      <c r="R11" s="38"/>
      <c r="S11" s="41"/>
      <c r="T11" s="65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</row>
    <row r="12" spans="1:33" ht="20.399999999999999" hidden="1" x14ac:dyDescent="0.3">
      <c r="A12" s="62"/>
      <c r="B12" s="38" t="s">
        <v>44</v>
      </c>
      <c r="C12" s="175"/>
      <c r="D12" s="175"/>
      <c r="E12" s="181"/>
      <c r="F12" s="175"/>
      <c r="G12" s="177"/>
      <c r="H12" s="175"/>
      <c r="I12" s="175"/>
      <c r="J12" s="177"/>
      <c r="K12" s="179"/>
      <c r="L12" s="58"/>
      <c r="M12" s="56"/>
      <c r="N12" s="56"/>
      <c r="O12" s="56">
        <f>N12-M12</f>
        <v>0</v>
      </c>
      <c r="P12" s="56"/>
      <c r="Q12" s="38"/>
      <c r="R12" s="38"/>
      <c r="S12" s="41"/>
      <c r="T12" s="65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</row>
    <row r="13" spans="1:33" hidden="1" x14ac:dyDescent="0.3">
      <c r="A13" s="62"/>
      <c r="B13" s="38"/>
      <c r="C13" s="49"/>
      <c r="D13" s="49"/>
      <c r="E13" s="51"/>
      <c r="F13" s="49"/>
      <c r="G13" s="52"/>
      <c r="H13" s="49"/>
      <c r="I13" s="49"/>
      <c r="J13" s="52"/>
      <c r="K13" s="50"/>
      <c r="L13" s="58"/>
      <c r="M13" s="56"/>
      <c r="N13" s="56"/>
      <c r="O13" s="56">
        <f>N13-M13</f>
        <v>0</v>
      </c>
      <c r="P13" s="56"/>
      <c r="Q13" s="60"/>
      <c r="R13" s="53"/>
      <c r="S13" s="40"/>
      <c r="T13" s="65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</row>
    <row r="14" spans="1:33" s="63" customFormat="1" ht="111" customHeight="1" x14ac:dyDescent="0.3">
      <c r="A14" s="145" t="s">
        <v>97</v>
      </c>
      <c r="B14" s="80" t="s">
        <v>57</v>
      </c>
      <c r="C14" s="81" t="s">
        <v>9</v>
      </c>
      <c r="D14" s="78">
        <v>4219900000</v>
      </c>
      <c r="E14" s="79" t="s">
        <v>61</v>
      </c>
      <c r="F14" s="79" t="s">
        <v>17</v>
      </c>
      <c r="G14" s="80" t="s">
        <v>62</v>
      </c>
      <c r="H14" s="81" t="s">
        <v>10</v>
      </c>
      <c r="I14" s="81" t="s">
        <v>10</v>
      </c>
      <c r="J14" s="81" t="s">
        <v>10</v>
      </c>
      <c r="K14" s="82" t="s">
        <v>63</v>
      </c>
      <c r="L14" s="83" t="s">
        <v>80</v>
      </c>
      <c r="M14" s="74">
        <v>37106</v>
      </c>
      <c r="N14" s="74">
        <v>0</v>
      </c>
      <c r="O14" s="84">
        <f t="shared" ref="O14:O24" si="0">N14-M14</f>
        <v>-37106</v>
      </c>
      <c r="P14" s="74">
        <v>-37106</v>
      </c>
      <c r="Q14" s="80" t="s">
        <v>81</v>
      </c>
      <c r="R14" s="76"/>
      <c r="S14" s="130" t="s">
        <v>52</v>
      </c>
      <c r="T14" s="125"/>
      <c r="U14" s="64"/>
      <c r="V14" s="64"/>
      <c r="W14" s="64"/>
      <c r="X14" s="64"/>
      <c r="Y14" s="64"/>
      <c r="Z14" s="64"/>
      <c r="AA14" s="64"/>
      <c r="AB14" s="64"/>
      <c r="AC14" s="64"/>
      <c r="AD14" s="64"/>
      <c r="AE14" s="64"/>
      <c r="AF14" s="64"/>
      <c r="AG14" s="64"/>
    </row>
    <row r="15" spans="1:33" s="69" customFormat="1" ht="111" customHeight="1" x14ac:dyDescent="0.3">
      <c r="A15" s="146"/>
      <c r="B15" s="80" t="s">
        <v>57</v>
      </c>
      <c r="C15" s="81" t="s">
        <v>9</v>
      </c>
      <c r="D15" s="78">
        <v>4219900000</v>
      </c>
      <c r="E15" s="79" t="s">
        <v>61</v>
      </c>
      <c r="F15" s="79" t="s">
        <v>16</v>
      </c>
      <c r="G15" s="80" t="s">
        <v>62</v>
      </c>
      <c r="H15" s="81" t="s">
        <v>10</v>
      </c>
      <c r="I15" s="81" t="s">
        <v>72</v>
      </c>
      <c r="J15" s="81" t="s">
        <v>10</v>
      </c>
      <c r="K15" s="82" t="s">
        <v>63</v>
      </c>
      <c r="L15" s="83" t="s">
        <v>82</v>
      </c>
      <c r="M15" s="74">
        <v>9000</v>
      </c>
      <c r="N15" s="74">
        <v>0</v>
      </c>
      <c r="O15" s="84">
        <f t="shared" si="0"/>
        <v>-9000</v>
      </c>
      <c r="P15" s="74">
        <v>-9000</v>
      </c>
      <c r="Q15" s="80" t="s">
        <v>81</v>
      </c>
      <c r="R15" s="76"/>
      <c r="S15" s="130" t="s">
        <v>52</v>
      </c>
      <c r="T15" s="125"/>
      <c r="U15" s="64"/>
      <c r="V15" s="64"/>
      <c r="W15" s="64"/>
      <c r="X15" s="64"/>
      <c r="Y15" s="64"/>
      <c r="Z15" s="64"/>
      <c r="AA15" s="64"/>
      <c r="AB15" s="64"/>
      <c r="AC15" s="64"/>
      <c r="AD15" s="64"/>
      <c r="AE15" s="64"/>
      <c r="AF15" s="64"/>
      <c r="AG15" s="64"/>
    </row>
    <row r="16" spans="1:33" s="69" customFormat="1" ht="111" customHeight="1" x14ac:dyDescent="0.3">
      <c r="A16" s="146"/>
      <c r="B16" s="80" t="s">
        <v>57</v>
      </c>
      <c r="C16" s="81" t="s">
        <v>9</v>
      </c>
      <c r="D16" s="78">
        <v>4219900000</v>
      </c>
      <c r="E16" s="79" t="s">
        <v>61</v>
      </c>
      <c r="F16" s="79" t="s">
        <v>20</v>
      </c>
      <c r="G16" s="80" t="s">
        <v>62</v>
      </c>
      <c r="H16" s="81" t="s">
        <v>77</v>
      </c>
      <c r="I16" s="81" t="s">
        <v>10</v>
      </c>
      <c r="J16" s="81" t="s">
        <v>10</v>
      </c>
      <c r="K16" s="82" t="s">
        <v>63</v>
      </c>
      <c r="L16" s="83" t="s">
        <v>83</v>
      </c>
      <c r="M16" s="74">
        <v>0</v>
      </c>
      <c r="N16" s="74">
        <f>37106+9000</f>
        <v>46106</v>
      </c>
      <c r="O16" s="84">
        <f t="shared" si="0"/>
        <v>46106</v>
      </c>
      <c r="P16" s="74">
        <v>46106</v>
      </c>
      <c r="Q16" s="80" t="s">
        <v>84</v>
      </c>
      <c r="R16" s="76"/>
      <c r="S16" s="130" t="s">
        <v>52</v>
      </c>
      <c r="T16" s="125"/>
      <c r="U16" s="64"/>
      <c r="V16" s="64"/>
      <c r="W16" s="64"/>
      <c r="X16" s="64"/>
      <c r="Y16" s="64"/>
      <c r="Z16" s="64"/>
      <c r="AA16" s="64"/>
      <c r="AB16" s="64"/>
      <c r="AC16" s="64"/>
      <c r="AD16" s="64"/>
      <c r="AE16" s="64"/>
      <c r="AF16" s="64"/>
      <c r="AG16" s="64"/>
    </row>
    <row r="17" spans="1:33" s="69" customFormat="1" ht="111" customHeight="1" x14ac:dyDescent="0.3">
      <c r="A17" s="146"/>
      <c r="B17" s="80" t="s">
        <v>57</v>
      </c>
      <c r="C17" s="81" t="s">
        <v>9</v>
      </c>
      <c r="D17" s="78">
        <v>7950500000</v>
      </c>
      <c r="E17" s="79" t="s">
        <v>61</v>
      </c>
      <c r="F17" s="79" t="s">
        <v>38</v>
      </c>
      <c r="G17" s="80" t="s">
        <v>62</v>
      </c>
      <c r="H17" s="81" t="s">
        <v>10</v>
      </c>
      <c r="I17" s="81" t="s">
        <v>78</v>
      </c>
      <c r="J17" s="81" t="s">
        <v>10</v>
      </c>
      <c r="K17" s="82" t="s">
        <v>63</v>
      </c>
      <c r="L17" s="83" t="s">
        <v>85</v>
      </c>
      <c r="M17" s="74">
        <v>14065</v>
      </c>
      <c r="N17" s="74">
        <v>0</v>
      </c>
      <c r="O17" s="84">
        <f t="shared" si="0"/>
        <v>-14065</v>
      </c>
      <c r="P17" s="74">
        <v>-14065</v>
      </c>
      <c r="Q17" s="80" t="s">
        <v>86</v>
      </c>
      <c r="R17" s="76"/>
      <c r="S17" s="130" t="s">
        <v>53</v>
      </c>
      <c r="T17" s="125"/>
      <c r="U17" s="64"/>
      <c r="V17" s="64"/>
      <c r="W17" s="64"/>
      <c r="X17" s="64"/>
      <c r="Y17" s="64"/>
      <c r="Z17" s="64"/>
      <c r="AA17" s="64"/>
      <c r="AB17" s="64"/>
      <c r="AC17" s="64"/>
      <c r="AD17" s="64"/>
      <c r="AE17" s="64"/>
      <c r="AF17" s="64"/>
      <c r="AG17" s="64"/>
    </row>
    <row r="18" spans="1:33" s="69" customFormat="1" ht="111" customHeight="1" x14ac:dyDescent="0.3">
      <c r="A18" s="146"/>
      <c r="B18" s="80" t="s">
        <v>57</v>
      </c>
      <c r="C18" s="81" t="s">
        <v>9</v>
      </c>
      <c r="D18" s="78">
        <v>7950500000</v>
      </c>
      <c r="E18" s="79" t="s">
        <v>61</v>
      </c>
      <c r="F18" s="79" t="s">
        <v>64</v>
      </c>
      <c r="G18" s="80" t="s">
        <v>62</v>
      </c>
      <c r="H18" s="81" t="s">
        <v>10</v>
      </c>
      <c r="I18" s="81" t="s">
        <v>78</v>
      </c>
      <c r="J18" s="81" t="s">
        <v>10</v>
      </c>
      <c r="K18" s="82" t="s">
        <v>63</v>
      </c>
      <c r="L18" s="83" t="s">
        <v>87</v>
      </c>
      <c r="M18" s="74">
        <v>0</v>
      </c>
      <c r="N18" s="74">
        <v>14065</v>
      </c>
      <c r="O18" s="84">
        <f t="shared" si="0"/>
        <v>14065</v>
      </c>
      <c r="P18" s="74">
        <v>14065</v>
      </c>
      <c r="Q18" s="80" t="s">
        <v>86</v>
      </c>
      <c r="R18" s="76"/>
      <c r="S18" s="130" t="s">
        <v>53</v>
      </c>
      <c r="T18" s="125"/>
      <c r="U18" s="64"/>
      <c r="V18" s="64"/>
      <c r="W18" s="64"/>
      <c r="X18" s="64"/>
      <c r="Y18" s="64"/>
      <c r="Z18" s="64"/>
      <c r="AA18" s="64"/>
      <c r="AB18" s="64"/>
      <c r="AC18" s="64"/>
      <c r="AD18" s="64"/>
      <c r="AE18" s="64"/>
      <c r="AF18" s="64"/>
      <c r="AG18" s="64"/>
    </row>
    <row r="19" spans="1:33" s="69" customFormat="1" ht="111" customHeight="1" x14ac:dyDescent="0.3">
      <c r="A19" s="147"/>
      <c r="B19" s="136"/>
      <c r="C19" s="137"/>
      <c r="D19" s="138"/>
      <c r="E19" s="139"/>
      <c r="F19" s="139"/>
      <c r="G19" s="136"/>
      <c r="H19" s="137"/>
      <c r="I19" s="137"/>
      <c r="J19" s="137"/>
      <c r="K19" s="140"/>
      <c r="L19" s="141"/>
      <c r="M19" s="142">
        <f>SUM(M14:M18)</f>
        <v>60171</v>
      </c>
      <c r="N19" s="142">
        <f t="shared" ref="N19:P19" si="1">SUM(N14:N18)</f>
        <v>60171</v>
      </c>
      <c r="O19" s="142">
        <f t="shared" si="1"/>
        <v>0</v>
      </c>
      <c r="P19" s="142">
        <f t="shared" si="1"/>
        <v>0</v>
      </c>
      <c r="Q19" s="136"/>
      <c r="R19" s="15"/>
      <c r="S19" s="130"/>
      <c r="T19" s="125"/>
      <c r="U19" s="64"/>
      <c r="V19" s="64"/>
      <c r="W19" s="64"/>
      <c r="X19" s="64"/>
      <c r="Y19" s="64"/>
      <c r="Z19" s="64"/>
      <c r="AA19" s="64"/>
      <c r="AB19" s="64"/>
      <c r="AC19" s="64"/>
      <c r="AD19" s="64"/>
      <c r="AE19" s="64"/>
      <c r="AF19" s="64"/>
      <c r="AG19" s="64"/>
    </row>
    <row r="20" spans="1:33" s="68" customFormat="1" ht="84.6" customHeight="1" x14ac:dyDescent="0.3">
      <c r="A20" s="145" t="s">
        <v>98</v>
      </c>
      <c r="B20" s="80" t="s">
        <v>57</v>
      </c>
      <c r="C20" s="81" t="s">
        <v>9</v>
      </c>
      <c r="D20" s="78">
        <v>7950500000</v>
      </c>
      <c r="E20" s="79" t="s">
        <v>61</v>
      </c>
      <c r="F20" s="79" t="s">
        <v>17</v>
      </c>
      <c r="G20" s="80" t="s">
        <v>62</v>
      </c>
      <c r="H20" s="81" t="s">
        <v>79</v>
      </c>
      <c r="I20" s="81" t="s">
        <v>67</v>
      </c>
      <c r="J20" s="81" t="s">
        <v>10</v>
      </c>
      <c r="K20" s="82" t="s">
        <v>101</v>
      </c>
      <c r="L20" s="83" t="s">
        <v>88</v>
      </c>
      <c r="M20" s="74">
        <v>5000</v>
      </c>
      <c r="N20" s="74">
        <v>0</v>
      </c>
      <c r="O20" s="84">
        <f t="shared" si="0"/>
        <v>-5000</v>
      </c>
      <c r="P20" s="74">
        <v>-5000</v>
      </c>
      <c r="Q20" s="148" t="s">
        <v>99</v>
      </c>
      <c r="R20" s="91"/>
      <c r="S20" s="90" t="s">
        <v>54</v>
      </c>
      <c r="T20" s="125"/>
      <c r="U20" s="64"/>
      <c r="V20" s="64"/>
      <c r="W20" s="64"/>
      <c r="X20" s="64"/>
      <c r="Y20" s="64"/>
      <c r="Z20" s="64"/>
      <c r="AA20" s="64"/>
      <c r="AB20" s="64"/>
      <c r="AC20" s="64"/>
      <c r="AD20" s="64"/>
      <c r="AE20" s="64"/>
      <c r="AF20" s="64"/>
      <c r="AG20" s="64"/>
    </row>
    <row r="21" spans="1:33" s="69" customFormat="1" ht="106.2" customHeight="1" x14ac:dyDescent="0.3">
      <c r="A21" s="147"/>
      <c r="B21" s="132" t="s">
        <v>57</v>
      </c>
      <c r="C21" s="97" t="s">
        <v>9</v>
      </c>
      <c r="D21" s="95">
        <v>7950500000</v>
      </c>
      <c r="E21" s="96" t="s">
        <v>61</v>
      </c>
      <c r="F21" s="96" t="s">
        <v>16</v>
      </c>
      <c r="G21" s="132" t="s">
        <v>62</v>
      </c>
      <c r="H21" s="97" t="s">
        <v>79</v>
      </c>
      <c r="I21" s="97" t="s">
        <v>67</v>
      </c>
      <c r="J21" s="97" t="s">
        <v>10</v>
      </c>
      <c r="K21" s="98" t="s">
        <v>101</v>
      </c>
      <c r="L21" s="99" t="s">
        <v>88</v>
      </c>
      <c r="M21" s="131">
        <v>2500</v>
      </c>
      <c r="N21" s="131">
        <v>0</v>
      </c>
      <c r="O21" s="100">
        <f>N21-M21</f>
        <v>-2500</v>
      </c>
      <c r="P21" s="134">
        <v>-2500</v>
      </c>
      <c r="Q21" s="149"/>
      <c r="R21" s="91"/>
      <c r="S21" s="90" t="s">
        <v>54</v>
      </c>
      <c r="T21" s="125"/>
      <c r="U21" s="64"/>
      <c r="V21" s="64"/>
      <c r="W21" s="64"/>
      <c r="X21" s="64"/>
      <c r="Y21" s="64"/>
      <c r="Z21" s="64"/>
      <c r="AA21" s="64"/>
      <c r="AB21" s="64"/>
      <c r="AC21" s="64"/>
      <c r="AD21" s="64"/>
      <c r="AE21" s="64"/>
      <c r="AF21" s="64"/>
      <c r="AG21" s="64"/>
    </row>
    <row r="22" spans="1:33" s="68" customFormat="1" ht="90" customHeight="1" x14ac:dyDescent="0.3">
      <c r="A22" s="135" t="s">
        <v>56</v>
      </c>
      <c r="B22" s="80" t="s">
        <v>71</v>
      </c>
      <c r="C22" s="82" t="s">
        <v>69</v>
      </c>
      <c r="D22" s="128" t="s">
        <v>70</v>
      </c>
      <c r="E22" s="79">
        <v>244</v>
      </c>
      <c r="F22" s="79">
        <v>225</v>
      </c>
      <c r="G22" s="79">
        <v>911</v>
      </c>
      <c r="H22" s="81" t="s">
        <v>75</v>
      </c>
      <c r="I22" s="81" t="s">
        <v>10</v>
      </c>
      <c r="J22" s="81" t="s">
        <v>10</v>
      </c>
      <c r="K22" s="81" t="s">
        <v>73</v>
      </c>
      <c r="L22" s="83" t="s">
        <v>74</v>
      </c>
      <c r="M22" s="76">
        <v>0</v>
      </c>
      <c r="N22" s="76">
        <v>416250</v>
      </c>
      <c r="O22" s="84">
        <f t="shared" si="0"/>
        <v>416250</v>
      </c>
      <c r="P22" s="84">
        <v>416250</v>
      </c>
      <c r="Q22" s="80" t="s">
        <v>92</v>
      </c>
      <c r="R22" s="124"/>
      <c r="S22" s="118" t="s">
        <v>100</v>
      </c>
      <c r="T22" s="125"/>
      <c r="U22" s="64"/>
      <c r="V22" s="64"/>
      <c r="W22" s="64"/>
      <c r="X22" s="64"/>
      <c r="Y22" s="64"/>
      <c r="Z22" s="64"/>
      <c r="AA22" s="64"/>
      <c r="AB22" s="64"/>
      <c r="AC22" s="64"/>
      <c r="AD22" s="64"/>
      <c r="AE22" s="64"/>
      <c r="AF22" s="64"/>
      <c r="AG22" s="64"/>
    </row>
    <row r="23" spans="1:33" s="68" customFormat="1" ht="91.8" customHeight="1" x14ac:dyDescent="0.3">
      <c r="A23" s="169" t="s">
        <v>96</v>
      </c>
      <c r="B23" s="80" t="s">
        <v>76</v>
      </c>
      <c r="C23" s="82" t="s">
        <v>9</v>
      </c>
      <c r="D23" s="128">
        <v>4219900000</v>
      </c>
      <c r="E23" s="79">
        <v>870</v>
      </c>
      <c r="F23" s="79">
        <v>200</v>
      </c>
      <c r="G23" s="79">
        <v>911</v>
      </c>
      <c r="H23" s="81" t="s">
        <v>10</v>
      </c>
      <c r="I23" s="81" t="s">
        <v>10</v>
      </c>
      <c r="J23" s="81" t="s">
        <v>10</v>
      </c>
      <c r="K23" s="81" t="s">
        <v>101</v>
      </c>
      <c r="L23" s="83" t="s">
        <v>91</v>
      </c>
      <c r="M23" s="76">
        <v>0</v>
      </c>
      <c r="N23" s="76">
        <v>80000</v>
      </c>
      <c r="O23" s="84">
        <f t="shared" si="0"/>
        <v>80000</v>
      </c>
      <c r="P23" s="143">
        <v>80000</v>
      </c>
      <c r="Q23" s="80" t="s">
        <v>93</v>
      </c>
      <c r="R23" s="91"/>
      <c r="S23" s="118" t="s">
        <v>55</v>
      </c>
      <c r="T23" s="125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</row>
    <row r="24" spans="1:33" s="68" customFormat="1" ht="94.8" customHeight="1" x14ac:dyDescent="0.3">
      <c r="A24" s="170"/>
      <c r="B24" s="80" t="s">
        <v>68</v>
      </c>
      <c r="C24" s="82" t="s">
        <v>40</v>
      </c>
      <c r="D24" s="128">
        <v>4239900000</v>
      </c>
      <c r="E24" s="79">
        <v>870</v>
      </c>
      <c r="F24" s="79">
        <v>200</v>
      </c>
      <c r="G24" s="79">
        <v>911</v>
      </c>
      <c r="H24" s="81" t="s">
        <v>10</v>
      </c>
      <c r="I24" s="81" t="s">
        <v>10</v>
      </c>
      <c r="J24" s="81" t="s">
        <v>10</v>
      </c>
      <c r="K24" s="81" t="s">
        <v>101</v>
      </c>
      <c r="L24" s="83" t="s">
        <v>91</v>
      </c>
      <c r="M24" s="76">
        <v>0</v>
      </c>
      <c r="N24" s="76">
        <v>80000</v>
      </c>
      <c r="O24" s="84">
        <f t="shared" si="0"/>
        <v>80000</v>
      </c>
      <c r="P24" s="143">
        <v>80000</v>
      </c>
      <c r="Q24" s="80" t="s">
        <v>94</v>
      </c>
      <c r="R24" s="91"/>
      <c r="S24" s="118" t="s">
        <v>55</v>
      </c>
      <c r="T24" s="125"/>
      <c r="U24" s="64"/>
      <c r="V24" s="64"/>
      <c r="W24" s="64"/>
      <c r="X24" s="64"/>
      <c r="Y24" s="64"/>
      <c r="Z24" s="64"/>
      <c r="AA24" s="64"/>
      <c r="AB24" s="64"/>
      <c r="AC24" s="64"/>
      <c r="AD24" s="64"/>
      <c r="AE24" s="64"/>
      <c r="AF24" s="64"/>
      <c r="AG24" s="64"/>
    </row>
    <row r="25" spans="1:33" s="63" customFormat="1" ht="132" customHeight="1" x14ac:dyDescent="0.3">
      <c r="A25" s="92" t="s">
        <v>95</v>
      </c>
      <c r="B25" s="133" t="s">
        <v>66</v>
      </c>
      <c r="C25" s="81" t="s">
        <v>11</v>
      </c>
      <c r="D25" s="78">
        <v>7950500000</v>
      </c>
      <c r="E25" s="79">
        <v>243</v>
      </c>
      <c r="F25" s="79">
        <v>225</v>
      </c>
      <c r="G25" s="79">
        <v>911</v>
      </c>
      <c r="H25" s="81" t="s">
        <v>10</v>
      </c>
      <c r="I25" s="81" t="s">
        <v>58</v>
      </c>
      <c r="J25" s="81" t="s">
        <v>10</v>
      </c>
      <c r="K25" s="81" t="s">
        <v>101</v>
      </c>
      <c r="L25" s="83" t="s">
        <v>89</v>
      </c>
      <c r="M25" s="74">
        <v>0</v>
      </c>
      <c r="N25" s="74">
        <v>374958.4</v>
      </c>
      <c r="O25" s="84">
        <f>N25-M25</f>
        <v>374958.4</v>
      </c>
      <c r="P25" s="143">
        <v>374958.4</v>
      </c>
      <c r="Q25" s="80" t="s">
        <v>90</v>
      </c>
      <c r="R25" s="91"/>
      <c r="S25" s="90" t="s">
        <v>65</v>
      </c>
      <c r="T25" s="126"/>
      <c r="U25" s="64"/>
      <c r="V25" s="64"/>
      <c r="W25" s="64"/>
      <c r="X25" s="64"/>
      <c r="Y25" s="64"/>
      <c r="Z25" s="64"/>
      <c r="AA25" s="64"/>
      <c r="AB25" s="64"/>
      <c r="AC25" s="64"/>
      <c r="AD25" s="64"/>
      <c r="AE25" s="64"/>
      <c r="AF25" s="64"/>
    </row>
    <row r="26" spans="1:33" ht="13.8" customHeight="1" x14ac:dyDescent="0.3">
      <c r="A26" s="71"/>
      <c r="B26" s="20"/>
      <c r="C26" s="25"/>
      <c r="D26" s="25"/>
      <c r="E26" s="20"/>
      <c r="F26" s="25"/>
      <c r="G26" s="25"/>
      <c r="H26" s="101"/>
      <c r="I26" s="101"/>
      <c r="J26" s="101"/>
      <c r="K26" s="102"/>
      <c r="L26" s="25"/>
      <c r="M26" s="25"/>
      <c r="N26" s="25"/>
      <c r="O26" s="103">
        <f>SUM(O11:O25)</f>
        <v>943708.4</v>
      </c>
      <c r="P26" s="103">
        <f>SUM(P14:P25)</f>
        <v>943708.4</v>
      </c>
      <c r="Q26" s="20"/>
      <c r="R26" s="20"/>
      <c r="S26" s="42"/>
      <c r="T26" s="125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</row>
    <row r="27" spans="1:33" ht="20.399999999999999" hidden="1" customHeight="1" x14ac:dyDescent="0.3">
      <c r="A27" s="164" t="s">
        <v>33</v>
      </c>
      <c r="B27" s="77" t="s">
        <v>22</v>
      </c>
      <c r="C27" s="85" t="s">
        <v>9</v>
      </c>
      <c r="D27" s="86">
        <v>4219900000</v>
      </c>
      <c r="E27" s="74" t="s">
        <v>51</v>
      </c>
      <c r="F27" s="76" t="s">
        <v>21</v>
      </c>
      <c r="G27" s="87">
        <v>911</v>
      </c>
      <c r="H27" s="85" t="s">
        <v>10</v>
      </c>
      <c r="I27" s="85" t="s">
        <v>10</v>
      </c>
      <c r="J27" s="88" t="s">
        <v>10</v>
      </c>
      <c r="K27" s="89">
        <v>5</v>
      </c>
      <c r="L27" s="76"/>
      <c r="M27" s="76"/>
      <c r="N27" s="76"/>
      <c r="O27" s="36">
        <f>N27-M27</f>
        <v>0</v>
      </c>
      <c r="P27" s="36"/>
      <c r="Q27" s="77"/>
      <c r="R27" s="76"/>
      <c r="S27" s="40"/>
      <c r="T27" s="125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</row>
    <row r="28" spans="1:33" ht="20.399999999999999" hidden="1" customHeight="1" x14ac:dyDescent="0.3">
      <c r="A28" s="165"/>
      <c r="B28" s="77" t="s">
        <v>24</v>
      </c>
      <c r="C28" s="85" t="s">
        <v>9</v>
      </c>
      <c r="D28" s="86">
        <v>4219900000</v>
      </c>
      <c r="E28" s="74" t="s">
        <v>51</v>
      </c>
      <c r="F28" s="76" t="s">
        <v>21</v>
      </c>
      <c r="G28" s="87">
        <v>911</v>
      </c>
      <c r="H28" s="85" t="s">
        <v>10</v>
      </c>
      <c r="I28" s="85" t="s">
        <v>10</v>
      </c>
      <c r="J28" s="88" t="s">
        <v>10</v>
      </c>
      <c r="K28" s="89">
        <v>5</v>
      </c>
      <c r="L28" s="76"/>
      <c r="M28" s="76"/>
      <c r="N28" s="76"/>
      <c r="O28" s="36">
        <f>N28-M28</f>
        <v>0</v>
      </c>
      <c r="P28" s="36"/>
      <c r="Q28" s="74"/>
      <c r="R28" s="74"/>
      <c r="S28" s="42"/>
      <c r="T28" s="125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</row>
    <row r="29" spans="1:33" ht="14.4" hidden="1" customHeight="1" x14ac:dyDescent="0.3">
      <c r="A29" s="165"/>
      <c r="B29" s="77"/>
      <c r="C29" s="76"/>
      <c r="D29" s="86"/>
      <c r="E29" s="74"/>
      <c r="F29" s="76"/>
      <c r="G29" s="87"/>
      <c r="H29" s="85"/>
      <c r="I29" s="85"/>
      <c r="J29" s="88"/>
      <c r="K29" s="89"/>
      <c r="L29" s="76"/>
      <c r="M29" s="76"/>
      <c r="N29" s="76"/>
      <c r="O29" s="36">
        <f>N29-M29</f>
        <v>0</v>
      </c>
      <c r="P29" s="36"/>
      <c r="Q29" s="74"/>
      <c r="R29" s="74"/>
      <c r="S29" s="42"/>
      <c r="T29" s="125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</row>
    <row r="30" spans="1:33" ht="14.4" hidden="1" customHeight="1" x14ac:dyDescent="0.3">
      <c r="A30" s="165"/>
      <c r="B30" s="70"/>
      <c r="C30" s="76"/>
      <c r="D30" s="86"/>
      <c r="E30" s="74"/>
      <c r="F30" s="76"/>
      <c r="G30" s="87"/>
      <c r="H30" s="85"/>
      <c r="I30" s="85"/>
      <c r="J30" s="88"/>
      <c r="K30" s="89"/>
      <c r="L30" s="76"/>
      <c r="M30" s="76"/>
      <c r="N30" s="76"/>
      <c r="O30" s="36">
        <f>N30-M30</f>
        <v>0</v>
      </c>
      <c r="P30" s="36"/>
      <c r="Q30" s="76"/>
      <c r="R30" s="76"/>
      <c r="S30" s="40"/>
      <c r="T30" s="125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</row>
    <row r="31" spans="1:33" ht="14.4" hidden="1" customHeight="1" x14ac:dyDescent="0.3">
      <c r="A31" s="166"/>
      <c r="B31" s="20"/>
      <c r="C31" s="25"/>
      <c r="D31" s="25"/>
      <c r="E31" s="20"/>
      <c r="F31" s="25"/>
      <c r="G31" s="25"/>
      <c r="H31" s="101"/>
      <c r="I31" s="101"/>
      <c r="J31" s="101"/>
      <c r="K31" s="102"/>
      <c r="L31" s="25"/>
      <c r="M31" s="25"/>
      <c r="N31" s="25"/>
      <c r="O31" s="103">
        <f>SUM(O27:O30)</f>
        <v>0</v>
      </c>
      <c r="P31" s="103">
        <f>SUM(P27:P30)</f>
        <v>0</v>
      </c>
      <c r="Q31" s="20"/>
      <c r="R31" s="20"/>
      <c r="S31" s="42"/>
      <c r="T31" s="125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</row>
    <row r="32" spans="1:33" ht="20.399999999999999" hidden="1" customHeight="1" x14ac:dyDescent="0.3">
      <c r="A32" s="164" t="s">
        <v>31</v>
      </c>
      <c r="B32" s="77" t="s">
        <v>26</v>
      </c>
      <c r="C32" s="85" t="s">
        <v>9</v>
      </c>
      <c r="D32" s="86">
        <v>4219900000</v>
      </c>
      <c r="E32" s="74" t="s">
        <v>35</v>
      </c>
      <c r="F32" s="76" t="s">
        <v>16</v>
      </c>
      <c r="G32" s="87">
        <v>911</v>
      </c>
      <c r="H32" s="85" t="s">
        <v>10</v>
      </c>
      <c r="I32" s="85" t="s">
        <v>10</v>
      </c>
      <c r="J32" s="88" t="s">
        <v>10</v>
      </c>
      <c r="K32" s="89">
        <v>5</v>
      </c>
      <c r="L32" s="76"/>
      <c r="M32" s="76">
        <v>0</v>
      </c>
      <c r="N32" s="76"/>
      <c r="O32" s="76"/>
      <c r="P32" s="76"/>
      <c r="Q32" s="26"/>
      <c r="R32" s="119"/>
      <c r="S32" s="120"/>
      <c r="T32" s="125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</row>
    <row r="33" spans="1:33" ht="20.399999999999999" hidden="1" customHeight="1" x14ac:dyDescent="0.3">
      <c r="A33" s="165"/>
      <c r="B33" s="77" t="s">
        <v>45</v>
      </c>
      <c r="C33" s="85"/>
      <c r="D33" s="86"/>
      <c r="E33" s="74"/>
      <c r="F33" s="76"/>
      <c r="G33" s="87"/>
      <c r="H33" s="85"/>
      <c r="I33" s="85"/>
      <c r="J33" s="88"/>
      <c r="K33" s="89"/>
      <c r="L33" s="76"/>
      <c r="M33" s="76">
        <v>0</v>
      </c>
      <c r="N33" s="76"/>
      <c r="O33" s="76"/>
      <c r="P33" s="76"/>
      <c r="Q33" s="26"/>
      <c r="R33" s="119"/>
      <c r="S33" s="120"/>
      <c r="T33" s="125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</row>
    <row r="34" spans="1:33" ht="30.6" hidden="1" customHeight="1" x14ac:dyDescent="0.3">
      <c r="A34" s="165"/>
      <c r="B34" s="77" t="s">
        <v>23</v>
      </c>
      <c r="C34" s="85"/>
      <c r="D34" s="86"/>
      <c r="E34" s="74"/>
      <c r="F34" s="76"/>
      <c r="G34" s="87"/>
      <c r="H34" s="85"/>
      <c r="I34" s="85"/>
      <c r="J34" s="88"/>
      <c r="K34" s="89"/>
      <c r="L34" s="76"/>
      <c r="M34" s="76">
        <v>0</v>
      </c>
      <c r="N34" s="76"/>
      <c r="O34" s="76"/>
      <c r="P34" s="76"/>
      <c r="Q34" s="26"/>
      <c r="R34" s="119"/>
      <c r="S34" s="120"/>
      <c r="T34" s="125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</row>
    <row r="35" spans="1:33" ht="20.399999999999999" hidden="1" customHeight="1" x14ac:dyDescent="0.3">
      <c r="A35" s="166"/>
      <c r="B35" s="77" t="s">
        <v>24</v>
      </c>
      <c r="C35" s="85"/>
      <c r="D35" s="86"/>
      <c r="E35" s="74"/>
      <c r="F35" s="76"/>
      <c r="G35" s="87"/>
      <c r="H35" s="85"/>
      <c r="I35" s="85"/>
      <c r="J35" s="88"/>
      <c r="K35" s="89"/>
      <c r="L35" s="76"/>
      <c r="M35" s="76">
        <v>0</v>
      </c>
      <c r="N35" s="76"/>
      <c r="O35" s="76"/>
      <c r="P35" s="76"/>
      <c r="Q35" s="26"/>
      <c r="R35" s="119"/>
      <c r="S35" s="120"/>
      <c r="T35" s="125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</row>
    <row r="36" spans="1:33" ht="51" hidden="1" x14ac:dyDescent="0.3">
      <c r="A36" s="66" t="s">
        <v>32</v>
      </c>
      <c r="B36" s="26"/>
      <c r="C36" s="85"/>
      <c r="D36" s="85"/>
      <c r="E36" s="82"/>
      <c r="F36" s="85"/>
      <c r="G36" s="88"/>
      <c r="H36" s="85"/>
      <c r="I36" s="85"/>
      <c r="J36" s="88"/>
      <c r="K36" s="89"/>
      <c r="L36" s="76"/>
      <c r="M36" s="76"/>
      <c r="N36" s="76"/>
      <c r="O36" s="76">
        <f t="shared" ref="O36" si="2">N36-M36</f>
        <v>0</v>
      </c>
      <c r="P36" s="76"/>
      <c r="Q36" s="76"/>
      <c r="R36" s="76"/>
      <c r="S36" s="40"/>
      <c r="T36" s="125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</row>
    <row r="37" spans="1:33" hidden="1" x14ac:dyDescent="0.3">
      <c r="A37" s="66"/>
      <c r="B37" s="29"/>
      <c r="C37" s="104"/>
      <c r="D37" s="104"/>
      <c r="E37" s="105"/>
      <c r="F37" s="104"/>
      <c r="G37" s="104"/>
      <c r="H37" s="104"/>
      <c r="I37" s="104"/>
      <c r="J37" s="104"/>
      <c r="K37" s="106"/>
      <c r="L37" s="25"/>
      <c r="M37" s="25"/>
      <c r="N37" s="25"/>
      <c r="O37" s="103">
        <f>O36</f>
        <v>0</v>
      </c>
      <c r="P37" s="103">
        <f>P36</f>
        <v>0</v>
      </c>
      <c r="Q37" s="25"/>
      <c r="R37" s="25"/>
      <c r="S37" s="40"/>
      <c r="T37" s="125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</row>
    <row r="38" spans="1:33" ht="14.4" hidden="1" customHeight="1" x14ac:dyDescent="0.3">
      <c r="A38" s="164" t="s">
        <v>32</v>
      </c>
      <c r="B38" s="167"/>
      <c r="C38" s="157"/>
      <c r="D38" s="160"/>
      <c r="E38" s="155"/>
      <c r="F38" s="157"/>
      <c r="G38" s="153"/>
      <c r="H38" s="150"/>
      <c r="I38" s="150"/>
      <c r="J38" s="182"/>
      <c r="K38" s="186"/>
      <c r="L38" s="157"/>
      <c r="M38" s="76"/>
      <c r="N38" s="76"/>
      <c r="O38" s="36">
        <f>N38</f>
        <v>0</v>
      </c>
      <c r="P38" s="36"/>
      <c r="Q38" s="76"/>
      <c r="R38" s="76"/>
      <c r="S38" s="40"/>
      <c r="T38" s="125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</row>
    <row r="39" spans="1:33" ht="14.4" hidden="1" customHeight="1" x14ac:dyDescent="0.3">
      <c r="A39" s="165"/>
      <c r="B39" s="171"/>
      <c r="C39" s="159"/>
      <c r="D39" s="161"/>
      <c r="E39" s="163"/>
      <c r="F39" s="159"/>
      <c r="G39" s="184"/>
      <c r="H39" s="152"/>
      <c r="I39" s="152"/>
      <c r="J39" s="185"/>
      <c r="K39" s="188"/>
      <c r="L39" s="159"/>
      <c r="M39" s="76"/>
      <c r="N39" s="76"/>
      <c r="O39" s="36">
        <f t="shared" ref="O39:O40" si="3">N39</f>
        <v>0</v>
      </c>
      <c r="P39" s="36"/>
      <c r="Q39" s="76"/>
      <c r="R39" s="76"/>
      <c r="S39" s="40"/>
      <c r="T39" s="125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</row>
    <row r="40" spans="1:33" ht="14.4" hidden="1" customHeight="1" x14ac:dyDescent="0.3">
      <c r="A40" s="165"/>
      <c r="B40" s="168"/>
      <c r="C40" s="158"/>
      <c r="D40" s="162"/>
      <c r="E40" s="156"/>
      <c r="F40" s="158"/>
      <c r="G40" s="154"/>
      <c r="H40" s="151"/>
      <c r="I40" s="151"/>
      <c r="J40" s="183"/>
      <c r="K40" s="187"/>
      <c r="L40" s="159"/>
      <c r="M40" s="76"/>
      <c r="N40" s="76"/>
      <c r="O40" s="36">
        <f t="shared" si="3"/>
        <v>0</v>
      </c>
      <c r="P40" s="36"/>
      <c r="Q40" s="76"/>
      <c r="R40" s="76"/>
      <c r="S40" s="40"/>
      <c r="T40" s="125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</row>
    <row r="41" spans="1:33" ht="14.4" hidden="1" customHeight="1" x14ac:dyDescent="0.3">
      <c r="A41" s="165"/>
      <c r="B41" s="30"/>
      <c r="C41" s="107"/>
      <c r="D41" s="108"/>
      <c r="E41" s="94"/>
      <c r="F41" s="72"/>
      <c r="G41" s="109"/>
      <c r="H41" s="107"/>
      <c r="I41" s="107"/>
      <c r="J41" s="110"/>
      <c r="K41" s="111"/>
      <c r="L41" s="159"/>
      <c r="M41" s="76"/>
      <c r="N41" s="76"/>
      <c r="O41" s="36">
        <f t="shared" ref="O41:O49" si="4">N41-M41</f>
        <v>0</v>
      </c>
      <c r="P41" s="36"/>
      <c r="Q41" s="76"/>
      <c r="R41" s="76"/>
      <c r="S41" s="40"/>
      <c r="T41" s="125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</row>
    <row r="42" spans="1:33" ht="14.4" hidden="1" customHeight="1" x14ac:dyDescent="0.3">
      <c r="A42" s="165"/>
      <c r="B42" s="30"/>
      <c r="C42" s="157"/>
      <c r="D42" s="160"/>
      <c r="E42" s="155"/>
      <c r="F42" s="157"/>
      <c r="G42" s="153"/>
      <c r="H42" s="150"/>
      <c r="I42" s="150"/>
      <c r="J42" s="182"/>
      <c r="K42" s="186"/>
      <c r="L42" s="159"/>
      <c r="M42" s="76"/>
      <c r="N42" s="76"/>
      <c r="O42" s="36">
        <f t="shared" si="4"/>
        <v>0</v>
      </c>
      <c r="P42" s="36"/>
      <c r="Q42" s="76"/>
      <c r="R42" s="76"/>
      <c r="S42" s="40"/>
      <c r="T42" s="125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</row>
    <row r="43" spans="1:33" ht="14.4" hidden="1" customHeight="1" x14ac:dyDescent="0.3">
      <c r="A43" s="165"/>
      <c r="B43" s="30"/>
      <c r="C43" s="158"/>
      <c r="D43" s="162"/>
      <c r="E43" s="156"/>
      <c r="F43" s="158"/>
      <c r="G43" s="154"/>
      <c r="H43" s="151"/>
      <c r="I43" s="151"/>
      <c r="J43" s="183"/>
      <c r="K43" s="187"/>
      <c r="L43" s="158"/>
      <c r="M43" s="76"/>
      <c r="N43" s="76"/>
      <c r="O43" s="36">
        <f t="shared" si="4"/>
        <v>0</v>
      </c>
      <c r="P43" s="36"/>
      <c r="Q43" s="76"/>
      <c r="R43" s="76"/>
      <c r="S43" s="40"/>
      <c r="T43" s="125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</row>
    <row r="44" spans="1:33" ht="14.4" hidden="1" customHeight="1" x14ac:dyDescent="0.3">
      <c r="A44" s="165"/>
      <c r="B44" s="167"/>
      <c r="C44" s="150"/>
      <c r="D44" s="160"/>
      <c r="E44" s="155"/>
      <c r="F44" s="157"/>
      <c r="G44" s="153"/>
      <c r="H44" s="150"/>
      <c r="I44" s="150"/>
      <c r="J44" s="182"/>
      <c r="K44" s="186"/>
      <c r="L44" s="73"/>
      <c r="M44" s="76"/>
      <c r="N44" s="76"/>
      <c r="O44" s="36">
        <f t="shared" si="4"/>
        <v>0</v>
      </c>
      <c r="P44" s="36"/>
      <c r="Q44" s="76"/>
      <c r="R44" s="76"/>
      <c r="S44" s="40"/>
      <c r="T44" s="125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</row>
    <row r="45" spans="1:33" ht="14.4" hidden="1" customHeight="1" x14ac:dyDescent="0.3">
      <c r="A45" s="165"/>
      <c r="B45" s="168"/>
      <c r="C45" s="151"/>
      <c r="D45" s="162"/>
      <c r="E45" s="156"/>
      <c r="F45" s="158"/>
      <c r="G45" s="154"/>
      <c r="H45" s="151"/>
      <c r="I45" s="151"/>
      <c r="J45" s="183"/>
      <c r="K45" s="187"/>
      <c r="L45" s="73"/>
      <c r="M45" s="76"/>
      <c r="N45" s="76"/>
      <c r="O45" s="36">
        <f t="shared" si="4"/>
        <v>0</v>
      </c>
      <c r="P45" s="36"/>
      <c r="Q45" s="76"/>
      <c r="R45" s="76"/>
      <c r="S45" s="40"/>
      <c r="T45" s="125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</row>
    <row r="46" spans="1:33" ht="14.4" hidden="1" customHeight="1" x14ac:dyDescent="0.3">
      <c r="A46" s="165"/>
      <c r="B46" s="77"/>
      <c r="C46" s="157"/>
      <c r="D46" s="160"/>
      <c r="E46" s="155"/>
      <c r="F46" s="157"/>
      <c r="G46" s="153"/>
      <c r="H46" s="150"/>
      <c r="I46" s="150"/>
      <c r="J46" s="182"/>
      <c r="K46" s="186"/>
      <c r="L46" s="73"/>
      <c r="M46" s="76"/>
      <c r="N46" s="76"/>
      <c r="O46" s="36">
        <f t="shared" si="4"/>
        <v>0</v>
      </c>
      <c r="P46" s="36"/>
      <c r="Q46" s="76"/>
      <c r="R46" s="76"/>
      <c r="S46" s="40"/>
      <c r="T46" s="125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</row>
    <row r="47" spans="1:33" ht="14.4" hidden="1" customHeight="1" x14ac:dyDescent="0.3">
      <c r="A47" s="165"/>
      <c r="B47" s="77"/>
      <c r="C47" s="159"/>
      <c r="D47" s="161"/>
      <c r="E47" s="163"/>
      <c r="F47" s="159"/>
      <c r="G47" s="184"/>
      <c r="H47" s="152"/>
      <c r="I47" s="152"/>
      <c r="J47" s="185"/>
      <c r="K47" s="188"/>
      <c r="L47" s="73"/>
      <c r="M47" s="76"/>
      <c r="N47" s="76"/>
      <c r="O47" s="36">
        <f t="shared" si="4"/>
        <v>0</v>
      </c>
      <c r="P47" s="36"/>
      <c r="Q47" s="76"/>
      <c r="R47" s="76"/>
      <c r="S47" s="40"/>
      <c r="T47" s="125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</row>
    <row r="48" spans="1:33" ht="14.4" hidden="1" customHeight="1" x14ac:dyDescent="0.3">
      <c r="A48" s="165"/>
      <c r="B48" s="77"/>
      <c r="C48" s="159"/>
      <c r="D48" s="161"/>
      <c r="E48" s="163"/>
      <c r="F48" s="159"/>
      <c r="G48" s="184"/>
      <c r="H48" s="152"/>
      <c r="I48" s="152"/>
      <c r="J48" s="185"/>
      <c r="K48" s="188"/>
      <c r="L48" s="73"/>
      <c r="M48" s="76"/>
      <c r="N48" s="76"/>
      <c r="O48" s="36">
        <f t="shared" si="4"/>
        <v>0</v>
      </c>
      <c r="P48" s="36"/>
      <c r="Q48" s="76"/>
      <c r="R48" s="76"/>
      <c r="S48" s="40"/>
      <c r="T48" s="125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</row>
    <row r="49" spans="1:32" ht="14.4" hidden="1" customHeight="1" x14ac:dyDescent="0.3">
      <c r="A49" s="165"/>
      <c r="B49" s="77"/>
      <c r="C49" s="159"/>
      <c r="D49" s="161"/>
      <c r="E49" s="163"/>
      <c r="F49" s="159"/>
      <c r="G49" s="184"/>
      <c r="H49" s="152"/>
      <c r="I49" s="152"/>
      <c r="J49" s="185"/>
      <c r="K49" s="188"/>
      <c r="L49" s="157"/>
      <c r="M49" s="76"/>
      <c r="N49" s="76"/>
      <c r="O49" s="36">
        <f t="shared" si="4"/>
        <v>0</v>
      </c>
      <c r="P49" s="36"/>
      <c r="Q49" s="76"/>
      <c r="R49" s="76"/>
      <c r="S49" s="40"/>
      <c r="T49" s="125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</row>
    <row r="50" spans="1:32" ht="14.4" hidden="1" customHeight="1" x14ac:dyDescent="0.3">
      <c r="A50" s="165"/>
      <c r="B50" s="30"/>
      <c r="C50" s="158"/>
      <c r="D50" s="162"/>
      <c r="E50" s="156"/>
      <c r="F50" s="158"/>
      <c r="G50" s="154"/>
      <c r="H50" s="151"/>
      <c r="I50" s="151"/>
      <c r="J50" s="183"/>
      <c r="K50" s="187"/>
      <c r="L50" s="158"/>
      <c r="M50" s="76"/>
      <c r="N50" s="76"/>
      <c r="O50" s="76">
        <f>N50-M50</f>
        <v>0</v>
      </c>
      <c r="P50" s="76"/>
      <c r="Q50" s="76"/>
      <c r="R50" s="76"/>
      <c r="S50" s="40"/>
      <c r="T50" s="125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</row>
    <row r="51" spans="1:32" ht="14.4" hidden="1" customHeight="1" x14ac:dyDescent="0.3">
      <c r="A51" s="166"/>
      <c r="B51" s="27"/>
      <c r="C51" s="112"/>
      <c r="D51" s="112"/>
      <c r="E51" s="113"/>
      <c r="F51" s="114"/>
      <c r="G51" s="114"/>
      <c r="H51" s="114"/>
      <c r="I51" s="114"/>
      <c r="J51" s="114"/>
      <c r="K51" s="115"/>
      <c r="L51" s="25"/>
      <c r="M51" s="25"/>
      <c r="N51" s="25"/>
      <c r="O51" s="103">
        <f>SUM(O38:O50)</f>
        <v>0</v>
      </c>
      <c r="P51" s="103">
        <f>SUM(P38:P50)</f>
        <v>0</v>
      </c>
      <c r="Q51" s="25"/>
      <c r="R51" s="25"/>
      <c r="S51" s="40"/>
      <c r="T51" s="125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</row>
    <row r="52" spans="1:32" ht="14.4" hidden="1" customHeight="1" x14ac:dyDescent="0.3">
      <c r="A52" s="164" t="s">
        <v>30</v>
      </c>
      <c r="B52" s="167" t="s">
        <v>46</v>
      </c>
      <c r="C52" s="157" t="s">
        <v>9</v>
      </c>
      <c r="D52" s="86">
        <v>4219900000</v>
      </c>
      <c r="E52" s="155" t="s">
        <v>36</v>
      </c>
      <c r="F52" s="157" t="s">
        <v>18</v>
      </c>
      <c r="G52" s="153">
        <v>911</v>
      </c>
      <c r="H52" s="150" t="s">
        <v>10</v>
      </c>
      <c r="I52" s="85" t="s">
        <v>10</v>
      </c>
      <c r="J52" s="182" t="s">
        <v>10</v>
      </c>
      <c r="K52" s="186">
        <v>5</v>
      </c>
      <c r="L52" s="72"/>
      <c r="M52" s="76"/>
      <c r="N52" s="76"/>
      <c r="O52" s="36">
        <f t="shared" ref="O52:O54" si="5">N52-M52</f>
        <v>0</v>
      </c>
      <c r="P52" s="32"/>
      <c r="Q52" s="77"/>
      <c r="R52" s="32"/>
      <c r="S52" s="40"/>
      <c r="T52" s="125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</row>
    <row r="53" spans="1:32" ht="14.4" hidden="1" customHeight="1" x14ac:dyDescent="0.3">
      <c r="A53" s="165"/>
      <c r="B53" s="168"/>
      <c r="C53" s="158"/>
      <c r="D53" s="86">
        <v>7950500000</v>
      </c>
      <c r="E53" s="156"/>
      <c r="F53" s="158"/>
      <c r="G53" s="154"/>
      <c r="H53" s="151"/>
      <c r="I53" s="85" t="s">
        <v>47</v>
      </c>
      <c r="J53" s="183"/>
      <c r="K53" s="187"/>
      <c r="L53" s="76"/>
      <c r="M53" s="76"/>
      <c r="N53" s="76"/>
      <c r="O53" s="36">
        <f t="shared" si="5"/>
        <v>0</v>
      </c>
      <c r="P53" s="116"/>
      <c r="Q53" s="30"/>
      <c r="R53" s="32"/>
      <c r="S53" s="40"/>
      <c r="T53" s="125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</row>
    <row r="54" spans="1:32" ht="20.399999999999999" hidden="1" customHeight="1" x14ac:dyDescent="0.3">
      <c r="A54" s="165"/>
      <c r="B54" s="31" t="s">
        <v>25</v>
      </c>
      <c r="C54" s="107" t="s">
        <v>9</v>
      </c>
      <c r="D54" s="107" t="s">
        <v>27</v>
      </c>
      <c r="E54" s="98" t="s">
        <v>35</v>
      </c>
      <c r="F54" s="107" t="s">
        <v>18</v>
      </c>
      <c r="G54" s="110" t="s">
        <v>28</v>
      </c>
      <c r="H54" s="107" t="s">
        <v>10</v>
      </c>
      <c r="I54" s="107" t="s">
        <v>10</v>
      </c>
      <c r="J54" s="110" t="s">
        <v>10</v>
      </c>
      <c r="K54" s="111">
        <v>5</v>
      </c>
      <c r="L54" s="76"/>
      <c r="M54" s="76"/>
      <c r="N54" s="36"/>
      <c r="O54" s="36">
        <f t="shared" si="5"/>
        <v>0</v>
      </c>
      <c r="P54" s="32"/>
      <c r="Q54" s="75"/>
      <c r="R54" s="72"/>
      <c r="S54" s="40"/>
      <c r="T54" s="125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</row>
    <row r="55" spans="1:32" ht="14.4" hidden="1" customHeight="1" x14ac:dyDescent="0.3">
      <c r="A55" s="166"/>
      <c r="B55" s="20"/>
      <c r="C55" s="25"/>
      <c r="D55" s="25"/>
      <c r="E55" s="20"/>
      <c r="F55" s="25"/>
      <c r="G55" s="25"/>
      <c r="H55" s="101"/>
      <c r="I55" s="101"/>
      <c r="J55" s="101"/>
      <c r="K55" s="102"/>
      <c r="L55" s="25"/>
      <c r="M55" s="25"/>
      <c r="N55" s="25"/>
      <c r="O55" s="103">
        <f>SUM(O52:O54)</f>
        <v>0</v>
      </c>
      <c r="P55" s="103">
        <f>SUM(P52:P54)</f>
        <v>0</v>
      </c>
      <c r="Q55" s="20"/>
      <c r="R55" s="20"/>
      <c r="S55" s="42"/>
      <c r="T55" s="125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</row>
    <row r="56" spans="1:32" x14ac:dyDescent="0.3">
      <c r="A56" s="71"/>
      <c r="B56" s="27"/>
      <c r="C56" s="112"/>
      <c r="D56" s="101"/>
      <c r="E56" s="117"/>
      <c r="F56" s="101"/>
      <c r="G56" s="101"/>
      <c r="H56" s="101"/>
      <c r="I56" s="101"/>
      <c r="J56" s="101"/>
      <c r="K56" s="102"/>
      <c r="L56" s="25"/>
      <c r="M56" s="25"/>
      <c r="N56" s="25"/>
      <c r="O56" s="103">
        <f>O26</f>
        <v>943708.4</v>
      </c>
      <c r="P56" s="103">
        <f>SUM(P26)</f>
        <v>943708.4</v>
      </c>
      <c r="Q56" s="25"/>
      <c r="R56" s="25"/>
      <c r="S56" s="40"/>
      <c r="T56" s="93"/>
    </row>
    <row r="57" spans="1:32" ht="8.4" customHeight="1" thickBot="1" x14ac:dyDescent="0.35">
      <c r="A57" s="93"/>
      <c r="B57" s="93"/>
      <c r="C57" s="93"/>
      <c r="D57" s="93"/>
      <c r="E57" s="93"/>
      <c r="F57" s="93"/>
      <c r="G57" s="93"/>
      <c r="H57" s="93"/>
      <c r="I57" s="93"/>
      <c r="J57" s="93"/>
      <c r="K57" s="93"/>
      <c r="L57" s="121"/>
      <c r="M57" s="93"/>
      <c r="N57" s="93"/>
      <c r="O57" s="93"/>
      <c r="P57" s="93"/>
      <c r="Q57" s="93"/>
      <c r="R57" s="93"/>
      <c r="S57" s="122"/>
      <c r="T57" s="93"/>
    </row>
    <row r="58" spans="1:32" ht="15" thickBot="1" x14ac:dyDescent="0.35">
      <c r="A58" s="93"/>
      <c r="B58" s="93"/>
      <c r="C58" s="93"/>
      <c r="D58" s="93"/>
      <c r="E58" s="93"/>
      <c r="F58" s="93"/>
      <c r="G58" s="93"/>
      <c r="H58" s="93"/>
      <c r="I58" s="93"/>
      <c r="J58" s="93"/>
      <c r="K58" s="93"/>
      <c r="L58" s="28" t="s">
        <v>34</v>
      </c>
      <c r="M58" s="123"/>
      <c r="N58" s="123"/>
      <c r="O58" s="144">
        <f>SUM(O56:O57)</f>
        <v>943708.4</v>
      </c>
      <c r="P58" s="144">
        <f>SUM(P56:P57)</f>
        <v>943708.4</v>
      </c>
      <c r="Q58" s="93"/>
      <c r="R58" s="93"/>
      <c r="S58" s="122"/>
      <c r="T58" s="93"/>
    </row>
    <row r="59" spans="1:32" x14ac:dyDescent="0.3">
      <c r="O59" s="34"/>
      <c r="P59" s="34"/>
    </row>
    <row r="60" spans="1:32" x14ac:dyDescent="0.3">
      <c r="B60" s="37"/>
      <c r="O60" s="35"/>
    </row>
    <row r="61" spans="1:32" x14ac:dyDescent="0.3">
      <c r="O61" s="35"/>
    </row>
    <row r="62" spans="1:32" x14ac:dyDescent="0.3">
      <c r="M62" s="35"/>
      <c r="O62" s="35"/>
    </row>
    <row r="68" spans="10:10" x14ac:dyDescent="0.3">
      <c r="J68" s="129"/>
    </row>
  </sheetData>
  <mergeCells count="69">
    <mergeCell ref="I38:I40"/>
    <mergeCell ref="J38:J40"/>
    <mergeCell ref="L38:L43"/>
    <mergeCell ref="J52:J53"/>
    <mergeCell ref="D42:D43"/>
    <mergeCell ref="E42:E43"/>
    <mergeCell ref="G38:G40"/>
    <mergeCell ref="K52:K53"/>
    <mergeCell ref="K46:K50"/>
    <mergeCell ref="J46:J50"/>
    <mergeCell ref="I46:I50"/>
    <mergeCell ref="K44:K45"/>
    <mergeCell ref="J44:J45"/>
    <mergeCell ref="K42:K43"/>
    <mergeCell ref="K38:K40"/>
    <mergeCell ref="I42:I43"/>
    <mergeCell ref="J42:J43"/>
    <mergeCell ref="I44:I45"/>
    <mergeCell ref="G44:G45"/>
    <mergeCell ref="L49:L50"/>
    <mergeCell ref="G42:G43"/>
    <mergeCell ref="H42:H43"/>
    <mergeCell ref="H44:H45"/>
    <mergeCell ref="H46:H50"/>
    <mergeCell ref="G46:G50"/>
    <mergeCell ref="J1:Q1"/>
    <mergeCell ref="A4:O4"/>
    <mergeCell ref="A8:A10"/>
    <mergeCell ref="L8:L9"/>
    <mergeCell ref="H11:H12"/>
    <mergeCell ref="I11:I12"/>
    <mergeCell ref="J11:J12"/>
    <mergeCell ref="K11:K12"/>
    <mergeCell ref="C11:C12"/>
    <mergeCell ref="D11:D12"/>
    <mergeCell ref="E11:E12"/>
    <mergeCell ref="F11:F12"/>
    <mergeCell ref="G11:G12"/>
    <mergeCell ref="E44:E45"/>
    <mergeCell ref="F44:F45"/>
    <mergeCell ref="A27:A31"/>
    <mergeCell ref="F38:F40"/>
    <mergeCell ref="D44:D45"/>
    <mergeCell ref="C44:C45"/>
    <mergeCell ref="B44:B45"/>
    <mergeCell ref="E38:E40"/>
    <mergeCell ref="D38:D40"/>
    <mergeCell ref="C38:C40"/>
    <mergeCell ref="B38:B40"/>
    <mergeCell ref="C42:C43"/>
    <mergeCell ref="A38:A51"/>
    <mergeCell ref="A32:A35"/>
    <mergeCell ref="F42:F43"/>
    <mergeCell ref="A14:A19"/>
    <mergeCell ref="A20:A21"/>
    <mergeCell ref="Q20:Q21"/>
    <mergeCell ref="H52:H53"/>
    <mergeCell ref="H38:H40"/>
    <mergeCell ref="G52:G53"/>
    <mergeCell ref="E52:E53"/>
    <mergeCell ref="F52:F53"/>
    <mergeCell ref="C46:C50"/>
    <mergeCell ref="D46:D50"/>
    <mergeCell ref="E46:E50"/>
    <mergeCell ref="F46:F50"/>
    <mergeCell ref="A52:A55"/>
    <mergeCell ref="B52:B53"/>
    <mergeCell ref="C52:C53"/>
    <mergeCell ref="A23:A24"/>
  </mergeCells>
  <pageMargins left="0.31496062992125984" right="7.874015748031496E-2" top="0.74803149606299213" bottom="0.74803149606299213" header="0.31496062992125984" footer="0.31496062992125984"/>
  <pageSetup paperSize="9" scale="86" fitToWidth="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</vt:lpstr>
      <vt:lpstr>'Приложение 1'!Заголовки_для_печати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2019-08-07T09:09:54Z</dcterms:modified>
</cp:coreProperties>
</file>