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Бюджет!$A$11</definedName>
    <definedName name="FIO" localSheetId="0">Бюджет!$F$11</definedName>
    <definedName name="LAST_CELL" localSheetId="0">Бюджет!$J$51</definedName>
    <definedName name="SIGN" localSheetId="0">Бюджет!$A$11:$H$12</definedName>
  </definedNames>
  <calcPr calcId="145621"/>
</workbook>
</file>

<file path=xl/calcChain.xml><?xml version="1.0" encoding="utf-8"?>
<calcChain xmlns="http://schemas.openxmlformats.org/spreadsheetml/2006/main">
  <c r="D17" i="1" l="1"/>
  <c r="C17" i="1"/>
  <c r="E17" i="1" s="1"/>
  <c r="C14" i="1"/>
  <c r="C5" i="1"/>
  <c r="D44" i="1"/>
  <c r="C44" i="1"/>
  <c r="D40" i="1"/>
  <c r="C40" i="1"/>
  <c r="D37" i="1"/>
  <c r="C37" i="1"/>
  <c r="E37" i="1" s="1"/>
  <c r="D35" i="1"/>
  <c r="C35" i="1"/>
  <c r="E35" i="1" s="1"/>
  <c r="D32" i="1"/>
  <c r="C32" i="1"/>
  <c r="E32" i="1" s="1"/>
  <c r="D26" i="1"/>
  <c r="C26" i="1"/>
  <c r="E26" i="1" s="1"/>
  <c r="D22" i="1"/>
  <c r="C22" i="1"/>
  <c r="E22" i="1" s="1"/>
  <c r="D14" i="1"/>
  <c r="E14" i="1" s="1"/>
  <c r="D5" i="1"/>
  <c r="E5" i="1"/>
  <c r="E6" i="1"/>
  <c r="E7" i="1"/>
  <c r="E8" i="1"/>
  <c r="E9" i="1"/>
  <c r="E10" i="1"/>
  <c r="E11" i="1"/>
  <c r="E12" i="1"/>
  <c r="E13" i="1"/>
  <c r="E15" i="1"/>
  <c r="E16" i="1"/>
  <c r="E18" i="1"/>
  <c r="E19" i="1"/>
  <c r="E20" i="1"/>
  <c r="E21" i="1"/>
  <c r="E23" i="1"/>
  <c r="E24" i="1"/>
  <c r="E25" i="1"/>
  <c r="E27" i="1"/>
  <c r="E28" i="1"/>
  <c r="E29" i="1"/>
  <c r="E30" i="1"/>
  <c r="E31" i="1"/>
  <c r="E33" i="1"/>
  <c r="E34" i="1"/>
  <c r="E36" i="1"/>
  <c r="E38" i="1"/>
  <c r="E39" i="1"/>
  <c r="E41" i="1"/>
  <c r="E42" i="1"/>
  <c r="E43" i="1"/>
  <c r="E45" i="1"/>
  <c r="E46" i="1"/>
  <c r="E4" i="1"/>
  <c r="E40" i="1" l="1"/>
  <c r="E44" i="1"/>
</calcChain>
</file>

<file path=xl/sharedStrings.xml><?xml version="1.0" encoding="utf-8"?>
<sst xmlns="http://schemas.openxmlformats.org/spreadsheetml/2006/main" count="92" uniqueCount="92">
  <si>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</si>
  <si>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</si>
  <si>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</si>
  <si>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</si>
  <si>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</si>
  <si>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</si>
  <si>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</si>
  <si>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</si>
  <si>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</si>
  <si>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</si>
  <si>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</si>
  <si>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</si>
  <si>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</si>
  <si>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</si>
  <si>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</si>
  <si>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</si>
  <si>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</si>
  <si>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</si>
  <si>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</si>
  <si>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</si>
  <si>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</si>
  <si>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</si>
  <si>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</si>
  <si>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</si>
  <si>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</si>
  <si>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</si>
  <si>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</si>
  <si>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</si>
  <si>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</si>
  <si>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</si>
  <si>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</si>
  <si>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</si>
  <si>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</si>
  <si>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</si>
  <si>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</si>
  <si>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</si>
  <si>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</si>
  <si>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</si>
  <si>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</si>
  <si>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</si>
  <si>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</si>
  <si>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</si>
  <si>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</si>
  <si>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</si>
  <si>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</si>
  <si>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</si>
  <si>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</si>
  <si>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</si>
  <si>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</si>
  <si>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</si>
  <si>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</si>
  <si>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</si>
  <si>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</si>
  <si>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</si>
  <si>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</si>
  <si>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</si>
  <si>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</si>
  <si>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</si>
  <si>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</si>
  <si>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</si>
  <si>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</si>
  <si>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</si>
  <si>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</si>
  <si>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</si>
  <si>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 xml:space="preserve">Исполнение расходов  бюджета в разрезе разделов, подразделов классификации расходов за 9 месяцев 2022 года </t>
  </si>
  <si>
    <t xml:space="preserve">              (тыс. рублей)</t>
  </si>
  <si>
    <t>РзПр</t>
  </si>
  <si>
    <t>Наименование показателей</t>
  </si>
  <si>
    <t>Бюджетные ассигнования по сводной бюджетной росписи</t>
  </si>
  <si>
    <t>Кассовое исполнение</t>
  </si>
  <si>
    <t>% испол-нения</t>
  </si>
  <si>
    <t>ВСЕГО:</t>
  </si>
  <si>
    <t>0100</t>
  </si>
  <si>
    <t>Общегосударственные вопросы</t>
  </si>
  <si>
    <t>0200</t>
  </si>
  <si>
    <t>Национальная оборона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</si>
  <si>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</si>
  <si>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</si>
  <si>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</si>
  <si>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</si>
  <si>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</si>
  <si>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</si>
  <si>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</si>
  <si>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</si>
  <si>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</si>
  <si>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</si>
  <si>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</si>
  <si>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</si>
  <si>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</si>
  <si>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</si>
  <si>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1400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</si>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</sst>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#,##0.0"/>
    <numFmt numFmtId="174" formatCode="0.0"/>
  </numFmts>
  <fonts count="12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PT Astra Serif"/>
      <family val="1"/>
      <charset val="204"/>
    </font>
    <font>
      <b/>
      <sz val="10"/>
      <name val="PT Astra Serif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3" fontId="5" fillId="2" borderId="1" xfId="0" applyNumberFormat="1" applyFont="1" applyFill="1" applyBorder="1" applyAlignment="1">
      <alignment horizontal="center" vertical="center" wrapText="1"/>
    </xf>
    <xf numFmtId="17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73" fontId="7" fillId="2" borderId="1" xfId="0" applyNumberFormat="1" applyFont="1" applyFill="1" applyBorder="1" applyAlignment="1">
      <alignment horizontal="right" vertical="center" wrapText="1"/>
    </xf>
    <xf numFmtId="174" fontId="8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 applyProtection="1">
      <alignment horizontal="right" vertical="center" wrapText="1"/>
    </xf>
    <xf numFmtId="173" fontId="0" fillId="0" borderId="0" xfId="0" applyNumberFormat="1"/>
    <xf numFmtId="49" fontId="10" fillId="0" borderId="1" xfId="0" applyNumberFormat="1" applyFont="1" applyBorder="1" applyAlignment="1" applyProtection="1">
      <alignment horizontal="left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173" fontId="11" fillId="0" borderId="1" xfId="0" applyNumberFormat="1" applyFont="1" applyBorder="1" applyAlignment="1" applyProtection="1">
      <alignment horizontal="right" vertical="center" wrapText="1"/>
    </xf>
    <xf numFmtId="173" fontId="10" fillId="0" borderId="1" xfId="0" applyNumberFormat="1" applyFont="1" applyBorder="1" applyAlignment="1" applyProtection="1">
      <alignment horizontal="right" vertical="center"/>
    </xf>
    <xf numFmtId="174" fontId="3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6"/>
  <sheetViews>
    <sheetView showGridLines="0" tabSelected="1" topLeftCell="A7" workbookViewId="0">
      <selection activeCell="E4" sqref="E4"/>
    </sheetView>
  </sheetViews>
  <sheetFormatPr defaultRowHeight="12.75" customHeight="1"/>
  <cols>
    <col min="1" max="1" width="13.77734375" customWidth="1"/>
    <col min="2" max="2" width="34.109375" customWidth="1"/>
    <col min="3" max="4" width="15.44140625" customWidth="1"/>
    <col min="5" max="6" width="9.109375" customWidth="1"/>
    <col min="7" max="7" width="13.109375" customWidth="1"/>
    <col min="8" max="10" width="9.109375" customWidth="1"/>
  </cols>
  <sheetData>
    <row r="1" spans="1:10" ht="48.6" customHeight="1">
      <c r="A1" s="3" t="s">
        <v>64</v>
      </c>
      <c r="B1" s="3"/>
      <c r="C1" s="3"/>
      <c r="D1" s="3"/>
      <c r="E1" s="3"/>
      <c r="F1" s="1"/>
      <c r="G1" s="1"/>
      <c r="H1" s="1"/>
      <c r="I1" s="1"/>
      <c r="J1" s="1"/>
    </row>
    <row r="2" spans="1:10" ht="13.8">
      <c r="A2" s="2"/>
      <c r="B2" s="2"/>
      <c r="C2" s="2"/>
      <c r="E2" s="4" t="s">
        <v>65</v>
      </c>
      <c r="G2" s="2"/>
    </row>
    <row r="3" spans="1:10" ht="66">
      <c r="A3" s="5" t="s">
        <v>66</v>
      </c>
      <c r="B3" s="6" t="s">
        <v>67</v>
      </c>
      <c r="C3" s="7" t="s">
        <v>68</v>
      </c>
      <c r="D3" s="7" t="s">
        <v>69</v>
      </c>
      <c r="E3" s="8" t="s">
        <v>70</v>
      </c>
    </row>
    <row r="4" spans="1:10" ht="13.2">
      <c r="A4" s="9" t="s">
        <v>71</v>
      </c>
      <c r="B4" s="15"/>
      <c r="C4" s="19">
        <v>937206.8</v>
      </c>
      <c r="D4" s="19">
        <v>621587.80000000005</v>
      </c>
      <c r="E4" s="12">
        <f>D4/C4*100</f>
        <v>66.323441101793108</v>
      </c>
      <c r="F4" s="14"/>
      <c r="G4" s="14"/>
    </row>
    <row r="5" spans="1:10" ht="13.2">
      <c r="A5" s="9" t="s">
        <v>72</v>
      </c>
      <c r="B5" s="10" t="s">
        <v>73</v>
      </c>
      <c r="C5" s="11">
        <f>SUM(C6:C13)</f>
        <v>59151.5</v>
      </c>
      <c r="D5" s="11">
        <f>SUM(D6:D13)</f>
        <v>36043.9</v>
      </c>
      <c r="E5" s="12">
        <f>D5/C5*100</f>
        <v>60.934887534551109</v>
      </c>
    </row>
    <row r="6" spans="1:10" ht="52.8">
      <c r="A6" s="16" t="s">
        <v>0</v>
      </c>
      <c r="B6" s="17" t="s">
        <v>1</v>
      </c>
      <c r="C6" s="18">
        <v>1644.2</v>
      </c>
      <c r="D6" s="18">
        <v>1035.4000000000001</v>
      </c>
      <c r="E6" s="20">
        <f t="shared" ref="E6:E46" si="0">D6/C6*100</f>
        <v>62.9728743461866</v>
      </c>
    </row>
    <row r="7" spans="1:10" ht="79.2">
      <c r="A7" s="16" t="s">
        <v>2</v>
      </c>
      <c r="B7" s="17" t="s">
        <v>3</v>
      </c>
      <c r="C7" s="18">
        <v>714.2</v>
      </c>
      <c r="D7" s="18">
        <v>358.9</v>
      </c>
      <c r="E7" s="20">
        <f t="shared" si="0"/>
        <v>50.252030243629228</v>
      </c>
    </row>
    <row r="8" spans="1:10" ht="105.6">
      <c r="A8" s="16" t="s">
        <v>4</v>
      </c>
      <c r="B8" s="17" t="s">
        <v>5</v>
      </c>
      <c r="C8" s="18">
        <v>32342.2</v>
      </c>
      <c r="D8" s="18">
        <v>21145.599999999999</v>
      </c>
      <c r="E8" s="20">
        <f t="shared" si="0"/>
        <v>65.380833709518825</v>
      </c>
    </row>
    <row r="9" spans="1:10" ht="13.2">
      <c r="A9" s="16" t="s">
        <v>6</v>
      </c>
      <c r="B9" s="17" t="s">
        <v>7</v>
      </c>
      <c r="C9" s="18">
        <v>80</v>
      </c>
      <c r="D9" s="18">
        <v>80</v>
      </c>
      <c r="E9" s="20">
        <f t="shared" si="0"/>
        <v>100</v>
      </c>
    </row>
    <row r="10" spans="1:10" ht="66">
      <c r="A10" s="16" t="s">
        <v>8</v>
      </c>
      <c r="B10" s="17" t="s">
        <v>9</v>
      </c>
      <c r="C10" s="18">
        <v>8636.4</v>
      </c>
      <c r="D10" s="18">
        <v>5580.5</v>
      </c>
      <c r="E10" s="20">
        <f t="shared" si="0"/>
        <v>64.616043721921173</v>
      </c>
    </row>
    <row r="11" spans="1:10" ht="26.4">
      <c r="A11" s="16" t="s">
        <v>10</v>
      </c>
      <c r="B11" s="17" t="s">
        <v>11</v>
      </c>
      <c r="C11" s="18">
        <v>1395.2</v>
      </c>
      <c r="D11" s="18">
        <v>1395.2</v>
      </c>
      <c r="E11" s="20">
        <f t="shared" si="0"/>
        <v>100</v>
      </c>
    </row>
    <row r="12" spans="1:10" ht="13.2">
      <c r="A12" s="16" t="s">
        <v>12</v>
      </c>
      <c r="B12" s="17" t="s">
        <v>13</v>
      </c>
      <c r="C12" s="18">
        <v>770.4</v>
      </c>
      <c r="D12" s="18">
        <v>0</v>
      </c>
      <c r="E12" s="20">
        <f t="shared" si="0"/>
        <v>0</v>
      </c>
    </row>
    <row r="13" spans="1:10" ht="26.4">
      <c r="A13" s="16" t="s">
        <v>14</v>
      </c>
      <c r="B13" s="17" t="s">
        <v>15</v>
      </c>
      <c r="C13" s="18">
        <v>13568.9</v>
      </c>
      <c r="D13" s="18">
        <v>6448.3</v>
      </c>
      <c r="E13" s="20">
        <f t="shared" si="0"/>
        <v>47.522643692561665</v>
      </c>
    </row>
    <row r="14" spans="1:10" ht="13.2">
      <c r="A14" s="9" t="s">
        <v>74</v>
      </c>
      <c r="B14" s="10" t="s">
        <v>75</v>
      </c>
      <c r="C14" s="13">
        <f>C15+C16</f>
        <v>1636.1000000000001</v>
      </c>
      <c r="D14" s="13">
        <f>D15+D16</f>
        <v>1170.3999999999999</v>
      </c>
      <c r="E14" s="12">
        <f t="shared" si="0"/>
        <v>71.535969684004627</v>
      </c>
    </row>
    <row r="15" spans="1:10" ht="26.4">
      <c r="A15" s="16" t="s">
        <v>16</v>
      </c>
      <c r="B15" s="17" t="s">
        <v>17</v>
      </c>
      <c r="C15" s="18">
        <v>1585.9</v>
      </c>
      <c r="D15" s="18">
        <v>1127.8</v>
      </c>
      <c r="E15" s="20">
        <f t="shared" si="0"/>
        <v>71.114193833154673</v>
      </c>
    </row>
    <row r="16" spans="1:10" ht="26.4">
      <c r="A16" s="16" t="s">
        <v>18</v>
      </c>
      <c r="B16" s="17" t="s">
        <v>19</v>
      </c>
      <c r="C16" s="18">
        <v>50.2</v>
      </c>
      <c r="D16" s="18">
        <v>42.6</v>
      </c>
      <c r="E16" s="20">
        <f t="shared" si="0"/>
        <v>84.860557768924309</v>
      </c>
    </row>
    <row r="17" spans="1:5" ht="13.2">
      <c r="A17" s="9" t="s">
        <v>76</v>
      </c>
      <c r="B17" s="10" t="s">
        <v>77</v>
      </c>
      <c r="C17" s="11">
        <f>C18+C19+C20+C21</f>
        <v>137658.49999999997</v>
      </c>
      <c r="D17" s="11">
        <f>D18+D19+D20+D21</f>
        <v>104610.7</v>
      </c>
      <c r="E17" s="12">
        <f t="shared" si="0"/>
        <v>75.99290999102854</v>
      </c>
    </row>
    <row r="18" spans="1:5" ht="26.4">
      <c r="A18" s="16" t="s">
        <v>20</v>
      </c>
      <c r="B18" s="17" t="s">
        <v>21</v>
      </c>
      <c r="C18" s="18">
        <v>93234.2</v>
      </c>
      <c r="D18" s="18">
        <v>70681.2</v>
      </c>
      <c r="E18" s="20">
        <f t="shared" si="0"/>
        <v>75.810378594979099</v>
      </c>
    </row>
    <row r="19" spans="1:5" ht="13.2">
      <c r="A19" s="16" t="s">
        <v>22</v>
      </c>
      <c r="B19" s="17" t="s">
        <v>23</v>
      </c>
      <c r="C19" s="18">
        <v>2004.4</v>
      </c>
      <c r="D19" s="18">
        <v>0</v>
      </c>
      <c r="E19" s="20">
        <f t="shared" si="0"/>
        <v>0</v>
      </c>
    </row>
    <row r="20" spans="1:5" ht="26.4">
      <c r="A20" s="16" t="s">
        <v>24</v>
      </c>
      <c r="B20" s="17" t="s">
        <v>25</v>
      </c>
      <c r="C20" s="18">
        <v>34161.1</v>
      </c>
      <c r="D20" s="18">
        <v>29881.5</v>
      </c>
      <c r="E20" s="20">
        <f t="shared" si="0"/>
        <v>87.472300365035082</v>
      </c>
    </row>
    <row r="21" spans="1:5" ht="26.4">
      <c r="A21" s="16" t="s">
        <v>26</v>
      </c>
      <c r="B21" s="17" t="s">
        <v>27</v>
      </c>
      <c r="C21" s="18">
        <v>8258.7999999999993</v>
      </c>
      <c r="D21" s="18">
        <v>4048</v>
      </c>
      <c r="E21" s="20">
        <f t="shared" si="0"/>
        <v>49.014384656366545</v>
      </c>
    </row>
    <row r="22" spans="1:5" ht="26.4">
      <c r="A22" s="9" t="s">
        <v>78</v>
      </c>
      <c r="B22" s="10" t="s">
        <v>79</v>
      </c>
      <c r="C22" s="11">
        <f>C23+C24+C25</f>
        <v>23367.399999999998</v>
      </c>
      <c r="D22" s="11">
        <f>D23+D24+D25</f>
        <v>9709.5</v>
      </c>
      <c r="E22" s="12">
        <f t="shared" si="0"/>
        <v>41.551477699701294</v>
      </c>
    </row>
    <row r="23" spans="1:5" ht="13.2">
      <c r="A23" s="16" t="s">
        <v>28</v>
      </c>
      <c r="B23" s="17" t="s">
        <v>29</v>
      </c>
      <c r="C23" s="18">
        <v>1551.6</v>
      </c>
      <c r="D23" s="18">
        <v>1377.3</v>
      </c>
      <c r="E23" s="20">
        <f t="shared" si="0"/>
        <v>88.766434648105189</v>
      </c>
    </row>
    <row r="24" spans="1:5" ht="13.2">
      <c r="A24" s="16" t="s">
        <v>30</v>
      </c>
      <c r="B24" s="17" t="s">
        <v>31</v>
      </c>
      <c r="C24" s="18">
        <v>17431.099999999999</v>
      </c>
      <c r="D24" s="18">
        <v>5560.6</v>
      </c>
      <c r="E24" s="20">
        <f t="shared" si="0"/>
        <v>31.900453786622769</v>
      </c>
    </row>
    <row r="25" spans="1:5" ht="13.2">
      <c r="A25" s="16" t="s">
        <v>32</v>
      </c>
      <c r="B25" s="17" t="s">
        <v>33</v>
      </c>
      <c r="C25" s="18">
        <v>4384.7</v>
      </c>
      <c r="D25" s="18">
        <v>2771.6</v>
      </c>
      <c r="E25" s="20">
        <f t="shared" si="0"/>
        <v>63.210709968754983</v>
      </c>
    </row>
    <row r="26" spans="1:5" ht="13.2">
      <c r="A26" s="9" t="s">
        <v>80</v>
      </c>
      <c r="B26" s="10" t="s">
        <v>81</v>
      </c>
      <c r="C26" s="11">
        <f>C27+C28+C29+C30+C31</f>
        <v>536252.69999999995</v>
      </c>
      <c r="D26" s="11">
        <f>D27+D28+D29+D30+D31</f>
        <v>351520.9</v>
      </c>
      <c r="E26" s="12">
        <f t="shared" si="0"/>
        <v>65.55135293491297</v>
      </c>
    </row>
    <row r="27" spans="1:5" ht="13.2">
      <c r="A27" s="16" t="s">
        <v>34</v>
      </c>
      <c r="B27" s="17" t="s">
        <v>35</v>
      </c>
      <c r="C27" s="18">
        <v>118020.7</v>
      </c>
      <c r="D27" s="18">
        <v>72004.899999999994</v>
      </c>
      <c r="E27" s="20">
        <f t="shared" si="0"/>
        <v>61.010399023222192</v>
      </c>
    </row>
    <row r="28" spans="1:5" ht="13.2">
      <c r="A28" s="16" t="s">
        <v>36</v>
      </c>
      <c r="B28" s="17" t="s">
        <v>37</v>
      </c>
      <c r="C28" s="18">
        <v>368895.1</v>
      </c>
      <c r="D28" s="18">
        <v>247364.1</v>
      </c>
      <c r="E28" s="20">
        <f t="shared" si="0"/>
        <v>67.05540409726234</v>
      </c>
    </row>
    <row r="29" spans="1:5" ht="26.4">
      <c r="A29" s="16" t="s">
        <v>38</v>
      </c>
      <c r="B29" s="17" t="s">
        <v>39</v>
      </c>
      <c r="C29" s="18">
        <v>22297.8</v>
      </c>
      <c r="D29" s="18">
        <v>14903.7</v>
      </c>
      <c r="E29" s="20">
        <f t="shared" si="0"/>
        <v>66.839329440572612</v>
      </c>
    </row>
    <row r="30" spans="1:5" ht="13.2">
      <c r="A30" s="16" t="s">
        <v>40</v>
      </c>
      <c r="B30" s="17" t="s">
        <v>41</v>
      </c>
      <c r="C30" s="18">
        <v>3120.8</v>
      </c>
      <c r="D30" s="18">
        <v>3094.5</v>
      </c>
      <c r="E30" s="20">
        <f t="shared" si="0"/>
        <v>99.157267367341703</v>
      </c>
    </row>
    <row r="31" spans="1:5" ht="26.4">
      <c r="A31" s="16" t="s">
        <v>42</v>
      </c>
      <c r="B31" s="17" t="s">
        <v>43</v>
      </c>
      <c r="C31" s="18">
        <v>23918.3</v>
      </c>
      <c r="D31" s="18">
        <v>14153.7</v>
      </c>
      <c r="E31" s="20">
        <f t="shared" si="0"/>
        <v>59.175192216838155</v>
      </c>
    </row>
    <row r="32" spans="1:5" ht="13.2">
      <c r="A32" s="9" t="s">
        <v>82</v>
      </c>
      <c r="B32" s="10" t="s">
        <v>83</v>
      </c>
      <c r="C32" s="11">
        <f>C33+C34</f>
        <v>66592</v>
      </c>
      <c r="D32" s="11">
        <f>D33+D34</f>
        <v>43954.5</v>
      </c>
      <c r="E32" s="12">
        <f t="shared" si="0"/>
        <v>66.005676357520429</v>
      </c>
    </row>
    <row r="33" spans="1:5" ht="13.2">
      <c r="A33" s="16" t="s">
        <v>44</v>
      </c>
      <c r="B33" s="17" t="s">
        <v>45</v>
      </c>
      <c r="C33" s="18">
        <v>61157.9</v>
      </c>
      <c r="D33" s="18">
        <v>40526.400000000001</v>
      </c>
      <c r="E33" s="20">
        <f t="shared" si="0"/>
        <v>66.265192231911158</v>
      </c>
    </row>
    <row r="34" spans="1:5" ht="26.4">
      <c r="A34" s="16" t="s">
        <v>46</v>
      </c>
      <c r="B34" s="17" t="s">
        <v>47</v>
      </c>
      <c r="C34" s="18">
        <v>5434.1</v>
      </c>
      <c r="D34" s="18">
        <v>3428.1</v>
      </c>
      <c r="E34" s="20">
        <f t="shared" si="0"/>
        <v>63.084963471412003</v>
      </c>
    </row>
    <row r="35" spans="1:5" ht="13.2">
      <c r="A35" s="9" t="s">
        <v>84</v>
      </c>
      <c r="B35" s="10" t="s">
        <v>85</v>
      </c>
      <c r="C35" s="11">
        <f>C36</f>
        <v>136.19999999999999</v>
      </c>
      <c r="D35" s="11">
        <f>D36</f>
        <v>71.900000000000006</v>
      </c>
      <c r="E35" s="12">
        <f t="shared" si="0"/>
        <v>52.790014684287826</v>
      </c>
    </row>
    <row r="36" spans="1:5" ht="26.4">
      <c r="A36" s="16" t="s">
        <v>48</v>
      </c>
      <c r="B36" s="17" t="s">
        <v>49</v>
      </c>
      <c r="C36" s="18">
        <v>136.19999999999999</v>
      </c>
      <c r="D36" s="18">
        <v>71.900000000000006</v>
      </c>
      <c r="E36" s="20">
        <f t="shared" si="0"/>
        <v>52.790014684287826</v>
      </c>
    </row>
    <row r="37" spans="1:5" ht="13.2">
      <c r="A37" s="9" t="s">
        <v>86</v>
      </c>
      <c r="B37" s="10" t="s">
        <v>87</v>
      </c>
      <c r="C37" s="11">
        <f>C38+C39</f>
        <v>57638.600000000006</v>
      </c>
      <c r="D37" s="11">
        <f>D38+D39</f>
        <v>31493.4</v>
      </c>
      <c r="E37" s="12">
        <f t="shared" si="0"/>
        <v>54.639425662663555</v>
      </c>
    </row>
    <row r="38" spans="1:5" ht="26.4">
      <c r="A38" s="16" t="s">
        <v>50</v>
      </c>
      <c r="B38" s="17" t="s">
        <v>51</v>
      </c>
      <c r="C38" s="18">
        <v>10414.700000000001</v>
      </c>
      <c r="D38" s="18">
        <v>10414.700000000001</v>
      </c>
      <c r="E38" s="20">
        <f t="shared" si="0"/>
        <v>100</v>
      </c>
    </row>
    <row r="39" spans="1:5" ht="13.2">
      <c r="A39" s="16" t="s">
        <v>52</v>
      </c>
      <c r="B39" s="17" t="s">
        <v>53</v>
      </c>
      <c r="C39" s="18">
        <v>47223.9</v>
      </c>
      <c r="D39" s="18">
        <v>21078.7</v>
      </c>
      <c r="E39" s="20">
        <f t="shared" si="0"/>
        <v>44.63566118003807</v>
      </c>
    </row>
    <row r="40" spans="1:5" ht="13.2">
      <c r="A40" s="9" t="s">
        <v>88</v>
      </c>
      <c r="B40" s="10" t="s">
        <v>89</v>
      </c>
      <c r="C40" s="11">
        <f>C41+C42+C43</f>
        <v>8248.1</v>
      </c>
      <c r="D40" s="11">
        <f>D41+D42+D43</f>
        <v>5354.4000000000005</v>
      </c>
      <c r="E40" s="12">
        <f t="shared" si="0"/>
        <v>64.916768710369666</v>
      </c>
    </row>
    <row r="41" spans="1:5" ht="13.2">
      <c r="A41" s="16" t="s">
        <v>54</v>
      </c>
      <c r="B41" s="17" t="s">
        <v>55</v>
      </c>
      <c r="C41" s="18">
        <v>7529.2</v>
      </c>
      <c r="D41" s="18">
        <v>4635.6000000000004</v>
      </c>
      <c r="E41" s="20">
        <f t="shared" si="0"/>
        <v>61.5682941082718</v>
      </c>
    </row>
    <row r="42" spans="1:5" ht="13.2">
      <c r="A42" s="16" t="s">
        <v>56</v>
      </c>
      <c r="B42" s="17" t="s">
        <v>57</v>
      </c>
      <c r="C42" s="18">
        <v>630</v>
      </c>
      <c r="D42" s="18">
        <v>630</v>
      </c>
      <c r="E42" s="20">
        <f t="shared" si="0"/>
        <v>100</v>
      </c>
    </row>
    <row r="43" spans="1:5" ht="13.2">
      <c r="A43" s="16" t="s">
        <v>58</v>
      </c>
      <c r="B43" s="17" t="s">
        <v>59</v>
      </c>
      <c r="C43" s="18">
        <v>88.9</v>
      </c>
      <c r="D43" s="18">
        <v>88.8</v>
      </c>
      <c r="E43" s="20">
        <f t="shared" si="0"/>
        <v>99.887514060742404</v>
      </c>
    </row>
    <row r="44" spans="1:5" ht="52.8">
      <c r="A44" s="9" t="s">
        <v>90</v>
      </c>
      <c r="B44" s="10" t="s">
        <v>91</v>
      </c>
      <c r="C44" s="11">
        <f>C45+C46</f>
        <v>46525.5</v>
      </c>
      <c r="D44" s="11">
        <f>D45+D46</f>
        <v>37657.9</v>
      </c>
      <c r="E44" s="12">
        <f t="shared" si="0"/>
        <v>80.940344542240283</v>
      </c>
    </row>
    <row r="45" spans="1:5" ht="66">
      <c r="A45" s="16" t="s">
        <v>60</v>
      </c>
      <c r="B45" s="17" t="s">
        <v>61</v>
      </c>
      <c r="C45" s="18">
        <v>30354.3</v>
      </c>
      <c r="D45" s="18">
        <v>23082.799999999999</v>
      </c>
      <c r="E45" s="20">
        <f t="shared" si="0"/>
        <v>76.044580174802263</v>
      </c>
    </row>
    <row r="46" spans="1:5" ht="26.4">
      <c r="A46" s="16" t="s">
        <v>62</v>
      </c>
      <c r="B46" s="17" t="s">
        <v>63</v>
      </c>
      <c r="C46" s="18">
        <v>16171.2</v>
      </c>
      <c r="D46" s="18">
        <v>14575.1</v>
      </c>
      <c r="E46" s="20">
        <f t="shared" si="0"/>
        <v>90.129984169387555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rep:2.55.0.72</dc:description>
  <cp:lastModifiedBy>Пользователь</cp:lastModifiedBy>
  <cp:lastPrinted>2022-12-01T16:02:05Z</cp:lastPrinted>
  <dcterms:created xsi:type="dcterms:W3CDTF">2022-12-01T16:01:26Z</dcterms:created>
  <dcterms:modified xsi:type="dcterms:W3CDTF">2022-12-01T16:02:18Z</dcterms:modified>
</cp:coreProperties>
</file>